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a.Parikh1\Downloads\"/>
    </mc:Choice>
  </mc:AlternateContent>
  <xr:revisionPtr revIDLastSave="0" documentId="13_ncr:1_{031702E4-37C8-4191-8253-B0567B8E57EB}" xr6:coauthVersionLast="47" xr6:coauthVersionMax="47" xr10:uidLastSave="{00000000-0000-0000-0000-000000000000}"/>
  <bookViews>
    <workbookView xWindow="19090" yWindow="-110" windowWidth="38620" windowHeight="21100" firstSheet="1" activeTab="2" xr2:uid="{C316A14D-AA47-4F9F-B9EE-57902CFE80F7}"/>
  </bookViews>
  <sheets>
    <sheet name="Template" sheetId="1" state="hidden" r:id="rId1"/>
    <sheet name="Example Estimation" sheetId="8" r:id="rId2"/>
    <sheet name="Effort - Your Project" sheetId="5" r:id="rId3"/>
    <sheet name="Cost - Your Project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E19" i="7"/>
  <c r="E20" i="7"/>
  <c r="E21" i="7"/>
  <c r="E22" i="7"/>
  <c r="E23" i="7"/>
  <c r="E24" i="7"/>
  <c r="E17" i="7"/>
  <c r="D18" i="7"/>
  <c r="D19" i="7"/>
  <c r="D20" i="7"/>
  <c r="D21" i="7"/>
  <c r="D22" i="7"/>
  <c r="D23" i="7"/>
  <c r="D24" i="7"/>
  <c r="D17" i="7"/>
  <c r="C18" i="7"/>
  <c r="C19" i="7"/>
  <c r="C20" i="7"/>
  <c r="C21" i="7"/>
  <c r="C22" i="7"/>
  <c r="C23" i="7"/>
  <c r="C24" i="7"/>
  <c r="C17" i="7"/>
  <c r="C10" i="7"/>
  <c r="C13" i="5"/>
  <c r="E32" i="7"/>
  <c r="B20" i="7"/>
  <c r="B21" i="7"/>
  <c r="B22" i="7"/>
  <c r="B23" i="7"/>
  <c r="B24" i="7"/>
  <c r="F16" i="8"/>
  <c r="G15" i="8"/>
  <c r="H15" i="8" s="1"/>
  <c r="F15" i="8"/>
  <c r="H14" i="8"/>
  <c r="G14" i="8"/>
  <c r="F14" i="8"/>
  <c r="G13" i="8"/>
  <c r="H13" i="8" s="1"/>
  <c r="F13" i="8"/>
  <c r="G12" i="8"/>
  <c r="H12" i="8" s="1"/>
  <c r="F12" i="8"/>
  <c r="G11" i="8"/>
  <c r="H11" i="8" s="1"/>
  <c r="F11" i="8"/>
  <c r="F16" i="5"/>
  <c r="G132" i="5"/>
  <c r="H132" i="5" s="1"/>
  <c r="F132" i="5"/>
  <c r="G131" i="5"/>
  <c r="H131" i="5" s="1"/>
  <c r="F131" i="5"/>
  <c r="G130" i="5"/>
  <c r="H130" i="5" s="1"/>
  <c r="F130" i="5"/>
  <c r="G129" i="5"/>
  <c r="H129" i="5" s="1"/>
  <c r="F129" i="5"/>
  <c r="G128" i="5"/>
  <c r="H128" i="5" s="1"/>
  <c r="F128" i="5"/>
  <c r="G118" i="5"/>
  <c r="H118" i="5" s="1"/>
  <c r="F118" i="5"/>
  <c r="G117" i="5"/>
  <c r="H117" i="5" s="1"/>
  <c r="F117" i="5"/>
  <c r="G116" i="5"/>
  <c r="H116" i="5" s="1"/>
  <c r="F116" i="5"/>
  <c r="G115" i="5"/>
  <c r="H115" i="5" s="1"/>
  <c r="F115" i="5"/>
  <c r="G114" i="5"/>
  <c r="H114" i="5" s="1"/>
  <c r="F114" i="5"/>
  <c r="G104" i="5"/>
  <c r="H104" i="5" s="1"/>
  <c r="F104" i="5"/>
  <c r="G103" i="5"/>
  <c r="H103" i="5" s="1"/>
  <c r="F103" i="5"/>
  <c r="G102" i="5"/>
  <c r="H102" i="5" s="1"/>
  <c r="F102" i="5"/>
  <c r="G101" i="5"/>
  <c r="H101" i="5" s="1"/>
  <c r="F101" i="5"/>
  <c r="G100" i="5"/>
  <c r="H100" i="5" s="1"/>
  <c r="F100" i="5"/>
  <c r="G87" i="5"/>
  <c r="H87" i="5" s="1"/>
  <c r="F87" i="5"/>
  <c r="G90" i="5"/>
  <c r="H90" i="5" s="1"/>
  <c r="F90" i="5"/>
  <c r="G89" i="5"/>
  <c r="H89" i="5" s="1"/>
  <c r="F89" i="5"/>
  <c r="G88" i="5"/>
  <c r="H88" i="5" s="1"/>
  <c r="F88" i="5"/>
  <c r="G86" i="5"/>
  <c r="H86" i="5" s="1"/>
  <c r="F86" i="5"/>
  <c r="G74" i="5"/>
  <c r="H74" i="5" s="1"/>
  <c r="G75" i="5"/>
  <c r="H75" i="5" s="1"/>
  <c r="G76" i="5"/>
  <c r="H76" i="5" s="1"/>
  <c r="F74" i="5"/>
  <c r="F75" i="5"/>
  <c r="F76" i="5"/>
  <c r="G60" i="5"/>
  <c r="H60" i="5" s="1"/>
  <c r="G61" i="5"/>
  <c r="H61" i="5" s="1"/>
  <c r="G62" i="5"/>
  <c r="H62" i="5" s="1"/>
  <c r="F60" i="5"/>
  <c r="F61" i="5"/>
  <c r="F62" i="5"/>
  <c r="G47" i="5"/>
  <c r="H47" i="5" s="1"/>
  <c r="G48" i="5"/>
  <c r="H48" i="5" s="1"/>
  <c r="F47" i="5"/>
  <c r="F48" i="5"/>
  <c r="F33" i="5"/>
  <c r="G33" i="5"/>
  <c r="H33" i="5" s="1"/>
  <c r="F30" i="5"/>
  <c r="G30" i="5"/>
  <c r="H30" i="5" s="1"/>
  <c r="G19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B19" i="7"/>
  <c r="B18" i="7"/>
  <c r="C11" i="7"/>
  <c r="B17" i="7"/>
  <c r="G73" i="5"/>
  <c r="H73" i="5" s="1"/>
  <c r="F73" i="5"/>
  <c r="G72" i="5"/>
  <c r="H72" i="5" s="1"/>
  <c r="F72" i="5"/>
  <c r="G59" i="5"/>
  <c r="H59" i="5" s="1"/>
  <c r="F59" i="5"/>
  <c r="G58" i="5"/>
  <c r="H58" i="5" s="1"/>
  <c r="F58" i="5"/>
  <c r="G46" i="5"/>
  <c r="H46" i="5" s="1"/>
  <c r="F46" i="5"/>
  <c r="G45" i="5"/>
  <c r="H45" i="5" s="1"/>
  <c r="F45" i="5"/>
  <c r="G44" i="5"/>
  <c r="H44" i="5" s="1"/>
  <c r="F44" i="5"/>
  <c r="G34" i="5"/>
  <c r="H34" i="5" s="1"/>
  <c r="F34" i="5"/>
  <c r="G32" i="5"/>
  <c r="H32" i="5" s="1"/>
  <c r="F32" i="5"/>
  <c r="G31" i="5"/>
  <c r="H31" i="5" s="1"/>
  <c r="F31" i="5"/>
  <c r="F9" i="1"/>
  <c r="F8" i="1"/>
  <c r="F10" i="1"/>
  <c r="G8" i="1"/>
  <c r="H8" i="1" s="1"/>
  <c r="G9" i="1"/>
  <c r="H9" i="1"/>
  <c r="G10" i="1"/>
  <c r="H10" i="1"/>
  <c r="G7" i="1"/>
  <c r="H7" i="1" s="1"/>
  <c r="F3" i="1" s="1"/>
  <c r="F7" i="1"/>
  <c r="F105" i="5" l="1"/>
  <c r="F91" i="5"/>
  <c r="C12" i="5" s="1"/>
  <c r="F77" i="5"/>
  <c r="F78" i="5"/>
  <c r="E11" i="5" s="1"/>
  <c r="D11" i="5" s="1"/>
  <c r="F49" i="5"/>
  <c r="C9" i="5" s="1"/>
  <c r="F133" i="5"/>
  <c r="C15" i="5" s="1"/>
  <c r="F92" i="5"/>
  <c r="E12" i="5" s="1"/>
  <c r="F17" i="8"/>
  <c r="F120" i="5"/>
  <c r="E14" i="5" s="1"/>
  <c r="F119" i="5"/>
  <c r="C14" i="5" s="1"/>
  <c r="F134" i="5"/>
  <c r="E15" i="5" s="1"/>
  <c r="F106" i="5"/>
  <c r="E13" i="5" s="1"/>
  <c r="F50" i="5"/>
  <c r="E9" i="5" s="1"/>
  <c r="F35" i="5"/>
  <c r="F36" i="5"/>
  <c r="E8" i="5" s="1"/>
  <c r="E47" i="7"/>
  <c r="F64" i="5"/>
  <c r="E10" i="5" s="1"/>
  <c r="D10" i="5" s="1"/>
  <c r="F63" i="5"/>
  <c r="C10" i="5" s="1"/>
  <c r="F2" i="1"/>
  <c r="C11" i="5" l="1"/>
  <c r="E25" i="7"/>
  <c r="C9" i="7" s="1"/>
  <c r="C8" i="5"/>
  <c r="C16" i="5" s="1"/>
  <c r="E18" i="5" s="1"/>
  <c r="D8" i="5"/>
  <c r="E16" i="5"/>
  <c r="D12" i="5"/>
  <c r="D13" i="5"/>
  <c r="D15" i="5"/>
  <c r="D14" i="5"/>
  <c r="D9" i="5"/>
  <c r="C25" i="7" l="1"/>
  <c r="D16" i="5"/>
  <c r="E19" i="5" s="1"/>
  <c r="D25" i="7" s="1"/>
  <c r="C27" i="7" l="1"/>
  <c r="C26" i="7"/>
</calcChain>
</file>

<file path=xl/sharedStrings.xml><?xml version="1.0" encoding="utf-8"?>
<sst xmlns="http://schemas.openxmlformats.org/spreadsheetml/2006/main" count="280" uniqueCount="109">
  <si>
    <t>Workpackage number</t>
  </si>
  <si>
    <t>xxx</t>
  </si>
  <si>
    <t>Expected</t>
  </si>
  <si>
    <t>Title</t>
  </si>
  <si>
    <t>abc</t>
  </si>
  <si>
    <t>Variation</t>
  </si>
  <si>
    <t>Estimating</t>
  </si>
  <si>
    <t>ABC</t>
  </si>
  <si>
    <t>Smallest</t>
  </si>
  <si>
    <t>Most likely</t>
  </si>
  <si>
    <t>Largest</t>
  </si>
  <si>
    <t>Expectation</t>
  </si>
  <si>
    <t>psuedo sigma</t>
  </si>
  <si>
    <t>Task</t>
  </si>
  <si>
    <t xml:space="preserve">a </t>
  </si>
  <si>
    <t>m</t>
  </si>
  <si>
    <t>b</t>
  </si>
  <si>
    <t>e</t>
  </si>
  <si>
    <t>s</t>
  </si>
  <si>
    <t>s^2</t>
  </si>
  <si>
    <t>Task 1.1</t>
  </si>
  <si>
    <t>Task 1.2</t>
  </si>
  <si>
    <t>Task 1.3</t>
  </si>
  <si>
    <t>Task 1.4</t>
  </si>
  <si>
    <t>Example - brushing teeth</t>
  </si>
  <si>
    <t>WP 101</t>
  </si>
  <si>
    <t>Cleaning teeth</t>
  </si>
  <si>
    <t>seconds</t>
  </si>
  <si>
    <t>Best case</t>
  </si>
  <si>
    <t>Worst case</t>
  </si>
  <si>
    <t>Expected Value</t>
  </si>
  <si>
    <t>Psuedo Sigma
(Standard Deviation)</t>
  </si>
  <si>
    <t>Variance</t>
  </si>
  <si>
    <t>Task 1.1: Prepare</t>
  </si>
  <si>
    <t>Need to find new toothpase if empty</t>
  </si>
  <si>
    <t>Task 1.2: Brush</t>
  </si>
  <si>
    <t>Supposed to be at least 2 min, but I migh be in a rush</t>
  </si>
  <si>
    <t>Task 1.3: Rinse</t>
  </si>
  <si>
    <t>Task 1.4: Dry</t>
  </si>
  <si>
    <t>Task 1.5 Tidy up</t>
  </si>
  <si>
    <t>Maybe I made a big mess?</t>
  </si>
  <si>
    <t>Total expected (sec)</t>
  </si>
  <si>
    <t>Overall Sigma 
(Standard Deviation)</t>
  </si>
  <si>
    <t>Nominally we expect this to take 174.3 sec, or 2 min 54.3 sec.</t>
  </si>
  <si>
    <t>In most cases (i.e. total expected + 1 times overall variation), we should do this task in under 199.7 sec, or 3 min 19.7 sec.</t>
  </si>
  <si>
    <t>In the worst case (i.e. total expected + 3 times overall variation), we should still not take longer than 250.6 sec, or 4 min 10.6 sec</t>
  </si>
  <si>
    <t>My effort estimation</t>
  </si>
  <si>
    <t>Only fill in orange cells</t>
  </si>
  <si>
    <t>&lt;fill in&gt;</t>
  </si>
  <si>
    <t>Summary</t>
  </si>
  <si>
    <t>Workpackage</t>
  </si>
  <si>
    <t>Total Expected Value</t>
  </si>
  <si>
    <t>Overall Sigma (Standard Deviation)</t>
  </si>
  <si>
    <t>Chosen value*</t>
  </si>
  <si>
    <t>*How much risk do you expect to have to cover?</t>
  </si>
  <si>
    <t>(sigma is standard deviation)</t>
  </si>
  <si>
    <t>WP2</t>
  </si>
  <si>
    <t>Total expected + 1sigma - little risk - most competitive</t>
  </si>
  <si>
    <t>WP3</t>
  </si>
  <si>
    <t>Total expected + 3sigma - should cover even worst case, likely least competitive, may not be reasonable</t>
  </si>
  <si>
    <t>WP4</t>
  </si>
  <si>
    <t>Do not always try to cover worst case for every WP or you will overprice the project</t>
  </si>
  <si>
    <t>WP5</t>
  </si>
  <si>
    <t>Total</t>
  </si>
  <si>
    <t>Total Expected Value of Project</t>
  </si>
  <si>
    <t>Overall Sigma (Standard Deviation) of Project</t>
  </si>
  <si>
    <t>Effort per workpackage</t>
  </si>
  <si>
    <t>WP1</t>
  </si>
  <si>
    <t>xx7</t>
  </si>
  <si>
    <t>Task 7.1</t>
  </si>
  <si>
    <t>Task 7.2</t>
  </si>
  <si>
    <t>Task 7.3</t>
  </si>
  <si>
    <t>Task 7.4</t>
  </si>
  <si>
    <t>Task 7.5</t>
  </si>
  <si>
    <t>xx8</t>
  </si>
  <si>
    <t>Task 8.1</t>
  </si>
  <si>
    <t>Task 8.2</t>
  </si>
  <si>
    <t>Task 8.3</t>
  </si>
  <si>
    <t>Task 8.4</t>
  </si>
  <si>
    <t>Task 8.5</t>
  </si>
  <si>
    <t>My cost estimation</t>
  </si>
  <si>
    <t>Total costs</t>
  </si>
  <si>
    <t>Costs</t>
  </si>
  <si>
    <t>Total expected</t>
  </si>
  <si>
    <t>Effort</t>
  </si>
  <si>
    <t>Procurement</t>
  </si>
  <si>
    <t>Costs per workpackage / Effort</t>
  </si>
  <si>
    <t>Expected Cost</t>
  </si>
  <si>
    <t>Cost Sigma</t>
  </si>
  <si>
    <t>Estimated Cost*</t>
  </si>
  <si>
    <t>Hourly rate (EUR)</t>
  </si>
  <si>
    <t>Secondly rate (EUR)</t>
  </si>
  <si>
    <t>Overall</t>
  </si>
  <si>
    <t>Minimum</t>
  </si>
  <si>
    <t>Maximum</t>
  </si>
  <si>
    <t>Procurement costs</t>
  </si>
  <si>
    <t>Item</t>
  </si>
  <si>
    <t>Cost per piece</t>
  </si>
  <si>
    <t>Number</t>
  </si>
  <si>
    <t>Total cost</t>
  </si>
  <si>
    <t>WP6</t>
  </si>
  <si>
    <t>Project Management</t>
  </si>
  <si>
    <t>WP6 Project Management</t>
  </si>
  <si>
    <t xml:space="preserve">WP2 </t>
  </si>
  <si>
    <t>WP1 …</t>
  </si>
  <si>
    <t xml:space="preserve">WP3 </t>
  </si>
  <si>
    <t xml:space="preserve">WP4 </t>
  </si>
  <si>
    <t xml:space="preserve">WP5 </t>
  </si>
  <si>
    <t>WP1.1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</si>
</sst>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€&quot;#,##0.00"/>
  </numFmts>
  <fonts count="1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3F3F3F"/>
      <name val="Calibri"/>
      <family val="2"/>
      <scheme val="minor"/>
    </font>
    <font>
      <b/>
      <sz val="11"/>
      <color rgb="FF9C0006"/>
      <name val="Calibri"/>
      <family val="2"/>
      <scheme val="minor"/>
    </font>
    <font>
      <i/>
      <sz val="11"/>
      <color rgb="FF9C0006"/>
      <name val="Calibri"/>
      <family val="2"/>
      <scheme val="minor"/>
    </font>
    <font>
      <sz val="18"/>
      <color rgb="FF9C0006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CCC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11" applyNumberFormat="0" applyAlignment="0" applyProtection="0"/>
    <xf numFmtId="0" fontId="9" fillId="10" borderId="12" applyNumberFormat="0" applyAlignment="0" applyProtection="0"/>
    <xf numFmtId="0" fontId="10" fillId="10" borderId="11" applyNumberFormat="0" applyAlignment="0" applyProtection="0"/>
    <xf numFmtId="0" fontId="11" fillId="11" borderId="13" applyNumberFormat="0" applyAlignment="0" applyProtection="0"/>
    <xf numFmtId="0" fontId="2" fillId="12" borderId="14" applyNumberFormat="0" applyFont="0" applyAlignment="0" applyProtection="0"/>
  </cellStyleXfs>
  <cellXfs count="15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1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4" borderId="6" xfId="0" applyFill="1" applyBorder="1"/>
    <xf numFmtId="0" fontId="0" fillId="2" borderId="8" xfId="0" applyFill="1" applyBorder="1"/>
    <xf numFmtId="164" fontId="0" fillId="0" borderId="0" xfId="0" applyNumberFormat="1"/>
    <xf numFmtId="0" fontId="9" fillId="10" borderId="19" xfId="7" applyBorder="1"/>
    <xf numFmtId="0" fontId="9" fillId="10" borderId="20" xfId="7" applyBorder="1"/>
    <xf numFmtId="0" fontId="9" fillId="10" borderId="21" xfId="7" applyBorder="1"/>
    <xf numFmtId="0" fontId="9" fillId="10" borderId="22" xfId="7" applyBorder="1"/>
    <xf numFmtId="0" fontId="12" fillId="10" borderId="23" xfId="7" applyFont="1" applyBorder="1"/>
    <xf numFmtId="0" fontId="12" fillId="10" borderId="24" xfId="7" applyFont="1" applyBorder="1"/>
    <xf numFmtId="0" fontId="9" fillId="10" borderId="27" xfId="7" applyBorder="1"/>
    <xf numFmtId="0" fontId="8" fillId="9" borderId="11" xfId="6" applyAlignment="1">
      <alignment horizontal="center" vertical="center"/>
    </xf>
    <xf numFmtId="0" fontId="8" fillId="9" borderId="31" xfId="6" applyBorder="1"/>
    <xf numFmtId="0" fontId="8" fillId="9" borderId="25" xfId="6" applyBorder="1"/>
    <xf numFmtId="0" fontId="8" fillId="9" borderId="32" xfId="6" applyBorder="1"/>
    <xf numFmtId="0" fontId="8" fillId="9" borderId="11" xfId="6"/>
    <xf numFmtId="0" fontId="8" fillId="9" borderId="34" xfId="6" applyBorder="1"/>
    <xf numFmtId="0" fontId="8" fillId="9" borderId="29" xfId="6" applyBorder="1"/>
    <xf numFmtId="0" fontId="8" fillId="9" borderId="35" xfId="6" applyBorder="1"/>
    <xf numFmtId="0" fontId="8" fillId="9" borderId="36" xfId="6" applyBorder="1"/>
    <xf numFmtId="0" fontId="8" fillId="9" borderId="37" xfId="6" applyBorder="1"/>
    <xf numFmtId="164" fontId="5" fillId="6" borderId="41" xfId="3" applyNumberFormat="1" applyBorder="1"/>
    <xf numFmtId="164" fontId="5" fillId="6" borderId="44" xfId="3" applyNumberFormat="1" applyBorder="1"/>
    <xf numFmtId="0" fontId="8" fillId="9" borderId="45" xfId="6" applyBorder="1"/>
    <xf numFmtId="0" fontId="8" fillId="9" borderId="15" xfId="6" applyBorder="1"/>
    <xf numFmtId="0" fontId="8" fillId="9" borderId="46" xfId="6" applyBorder="1"/>
    <xf numFmtId="164" fontId="7" fillId="8" borderId="2" xfId="5" applyNumberFormat="1" applyBorder="1"/>
    <xf numFmtId="164" fontId="7" fillId="8" borderId="3" xfId="5" applyNumberFormat="1" applyBorder="1"/>
    <xf numFmtId="164" fontId="7" fillId="8" borderId="4" xfId="5" applyNumberFormat="1" applyBorder="1"/>
    <xf numFmtId="164" fontId="7" fillId="8" borderId="38" xfId="5" applyNumberFormat="1" applyBorder="1"/>
    <xf numFmtId="164" fontId="7" fillId="8" borderId="1" xfId="5" applyNumberFormat="1" applyBorder="1"/>
    <xf numFmtId="164" fontId="7" fillId="8" borderId="33" xfId="5" applyNumberFormat="1" applyBorder="1"/>
    <xf numFmtId="164" fontId="7" fillId="8" borderId="16" xfId="5" applyNumberFormat="1" applyBorder="1"/>
    <xf numFmtId="164" fontId="7" fillId="8" borderId="17" xfId="5" applyNumberFormat="1" applyBorder="1"/>
    <xf numFmtId="164" fontId="7" fillId="8" borderId="18" xfId="5" applyNumberFormat="1" applyBorder="1"/>
    <xf numFmtId="0" fontId="6" fillId="7" borderId="0" xfId="4"/>
    <xf numFmtId="0" fontId="13" fillId="7" borderId="0" xfId="4" applyFont="1" applyBorder="1"/>
    <xf numFmtId="0" fontId="14" fillId="7" borderId="0" xfId="4" applyFont="1"/>
    <xf numFmtId="0" fontId="13" fillId="7" borderId="0" xfId="4" applyFont="1"/>
    <xf numFmtId="0" fontId="15" fillId="7" borderId="0" xfId="4" applyFont="1"/>
    <xf numFmtId="0" fontId="8" fillId="9" borderId="31" xfId="6" applyBorder="1" applyProtection="1">
      <protection locked="0"/>
    </xf>
    <xf numFmtId="165" fontId="8" fillId="9" borderId="25" xfId="6" applyNumberFormat="1" applyBorder="1" applyProtection="1">
      <protection locked="0"/>
    </xf>
    <xf numFmtId="164" fontId="8" fillId="9" borderId="25" xfId="6" applyNumberFormat="1" applyBorder="1" applyProtection="1">
      <protection locked="0"/>
    </xf>
    <xf numFmtId="0" fontId="8" fillId="9" borderId="32" xfId="6" applyBorder="1" applyProtection="1">
      <protection locked="0"/>
    </xf>
    <xf numFmtId="165" fontId="8" fillId="9" borderId="11" xfId="6" applyNumberFormat="1" applyProtection="1">
      <protection locked="0"/>
    </xf>
    <xf numFmtId="164" fontId="8" fillId="9" borderId="11" xfId="6" applyNumberFormat="1" applyProtection="1">
      <protection locked="0"/>
    </xf>
    <xf numFmtId="0" fontId="8" fillId="9" borderId="34" xfId="6" applyBorder="1" applyProtection="1">
      <protection locked="0"/>
    </xf>
    <xf numFmtId="165" fontId="8" fillId="9" borderId="29" xfId="6" applyNumberFormat="1" applyBorder="1" applyProtection="1">
      <protection locked="0"/>
    </xf>
    <xf numFmtId="164" fontId="8" fillId="9" borderId="29" xfId="6" applyNumberFormat="1" applyBorder="1" applyProtection="1">
      <protection locked="0"/>
    </xf>
    <xf numFmtId="164" fontId="0" fillId="12" borderId="50" xfId="10" applyNumberFormat="1" applyFont="1" applyBorder="1" applyProtection="1"/>
    <xf numFmtId="165" fontId="5" fillId="6" borderId="44" xfId="3" applyNumberFormat="1" applyBorder="1" applyProtection="1"/>
    <xf numFmtId="165" fontId="10" fillId="10" borderId="26" xfId="8" applyNumberFormat="1" applyBorder="1" applyProtection="1"/>
    <xf numFmtId="165" fontId="10" fillId="10" borderId="28" xfId="8" applyNumberFormat="1" applyBorder="1" applyProtection="1"/>
    <xf numFmtId="165" fontId="10" fillId="10" borderId="30" xfId="8" applyNumberFormat="1" applyBorder="1" applyProtection="1"/>
    <xf numFmtId="0" fontId="11" fillId="11" borderId="55" xfId="9" applyBorder="1" applyProtection="1"/>
    <xf numFmtId="0" fontId="9" fillId="10" borderId="47" xfId="7" applyBorder="1" applyProtection="1"/>
    <xf numFmtId="0" fontId="9" fillId="10" borderId="48" xfId="7" applyBorder="1" applyProtection="1"/>
    <xf numFmtId="0" fontId="9" fillId="10" borderId="49" xfId="7" applyBorder="1" applyProtection="1"/>
    <xf numFmtId="0" fontId="5" fillId="6" borderId="53" xfId="3" applyBorder="1" applyProtection="1"/>
    <xf numFmtId="0" fontId="5" fillId="6" borderId="54" xfId="3" applyBorder="1" applyProtection="1"/>
    <xf numFmtId="0" fontId="7" fillId="8" borderId="53" xfId="5" applyBorder="1" applyProtection="1"/>
    <xf numFmtId="0" fontId="7" fillId="8" borderId="54" xfId="5" applyBorder="1" applyProtection="1"/>
    <xf numFmtId="0" fontId="5" fillId="6" borderId="42" xfId="3" applyBorder="1" applyProtection="1"/>
    <xf numFmtId="0" fontId="5" fillId="6" borderId="44" xfId="3" applyBorder="1" applyProtection="1"/>
    <xf numFmtId="0" fontId="0" fillId="12" borderId="51" xfId="10" applyFont="1" applyBorder="1" applyProtection="1"/>
    <xf numFmtId="0" fontId="0" fillId="12" borderId="52" xfId="10" applyFont="1" applyBorder="1" applyProtection="1"/>
    <xf numFmtId="0" fontId="15" fillId="7" borderId="0" xfId="4" applyFont="1" applyProtection="1"/>
    <xf numFmtId="0" fontId="8" fillId="9" borderId="11" xfId="6" applyAlignment="1" applyProtection="1">
      <alignment horizontal="center" vertical="center"/>
    </xf>
    <xf numFmtId="0" fontId="7" fillId="8" borderId="40" xfId="5" applyBorder="1" applyProtection="1"/>
    <xf numFmtId="0" fontId="7" fillId="8" borderId="41" xfId="5" applyBorder="1" applyProtection="1"/>
    <xf numFmtId="0" fontId="9" fillId="10" borderId="20" xfId="7" applyBorder="1" applyAlignment="1">
      <alignment horizontal="left" wrapText="1"/>
    </xf>
    <xf numFmtId="0" fontId="14" fillId="0" borderId="0" xfId="4" applyFont="1" applyFill="1"/>
    <xf numFmtId="0" fontId="6" fillId="0" borderId="0" xfId="4" applyFill="1"/>
    <xf numFmtId="164" fontId="7" fillId="8" borderId="58" xfId="5" applyNumberFormat="1" applyBorder="1"/>
    <xf numFmtId="164" fontId="7" fillId="8" borderId="59" xfId="5" applyNumberFormat="1" applyBorder="1"/>
    <xf numFmtId="164" fontId="7" fillId="8" borderId="60" xfId="5" applyNumberFormat="1" applyBorder="1"/>
    <xf numFmtId="0" fontId="9" fillId="10" borderId="61" xfId="7" applyBorder="1"/>
    <xf numFmtId="0" fontId="12" fillId="10" borderId="62" xfId="7" applyFont="1" applyBorder="1"/>
    <xf numFmtId="0" fontId="8" fillId="9" borderId="26" xfId="6" applyBorder="1"/>
    <xf numFmtId="0" fontId="8" fillId="9" borderId="28" xfId="6" applyBorder="1"/>
    <xf numFmtId="0" fontId="8" fillId="9" borderId="56" xfId="6" applyBorder="1"/>
    <xf numFmtId="0" fontId="8" fillId="9" borderId="30" xfId="6" applyBorder="1"/>
    <xf numFmtId="0" fontId="8" fillId="9" borderId="1" xfId="6" applyBorder="1"/>
    <xf numFmtId="0" fontId="8" fillId="9" borderId="2" xfId="6" applyBorder="1"/>
    <xf numFmtId="0" fontId="8" fillId="9" borderId="3" xfId="6" applyBorder="1"/>
    <xf numFmtId="0" fontId="8" fillId="9" borderId="4" xfId="6" applyBorder="1"/>
    <xf numFmtId="0" fontId="8" fillId="9" borderId="38" xfId="6" applyBorder="1"/>
    <xf numFmtId="0" fontId="8" fillId="9" borderId="33" xfId="6" applyBorder="1"/>
    <xf numFmtId="0" fontId="8" fillId="9" borderId="16" xfId="6" applyBorder="1"/>
    <xf numFmtId="0" fontId="8" fillId="9" borderId="17" xfId="6" applyBorder="1"/>
    <xf numFmtId="0" fontId="8" fillId="9" borderId="18" xfId="6" applyBorder="1"/>
    <xf numFmtId="0" fontId="0" fillId="12" borderId="2" xfId="10" applyFont="1" applyBorder="1" applyProtection="1"/>
    <xf numFmtId="0" fontId="0" fillId="12" borderId="38" xfId="10" applyFont="1" applyBorder="1" applyProtection="1"/>
    <xf numFmtId="2" fontId="10" fillId="10" borderId="3" xfId="8" applyNumberFormat="1" applyBorder="1" applyProtection="1"/>
    <xf numFmtId="0" fontId="9" fillId="10" borderId="65" xfId="7" applyBorder="1" applyAlignment="1">
      <alignment horizontal="left"/>
    </xf>
    <xf numFmtId="164" fontId="10" fillId="10" borderId="1" xfId="8" applyNumberFormat="1" applyBorder="1"/>
    <xf numFmtId="0" fontId="9" fillId="10" borderId="64" xfId="7" applyBorder="1" applyAlignment="1">
      <alignment horizontal="left"/>
    </xf>
    <xf numFmtId="0" fontId="9" fillId="10" borderId="65" xfId="7" applyBorder="1" applyAlignment="1">
      <alignment horizontal="left" wrapText="1"/>
    </xf>
    <xf numFmtId="0" fontId="9" fillId="10" borderId="66" xfId="7" applyBorder="1" applyAlignment="1">
      <alignment horizontal="left"/>
    </xf>
    <xf numFmtId="164" fontId="10" fillId="10" borderId="3" xfId="8" applyNumberFormat="1" applyBorder="1"/>
    <xf numFmtId="164" fontId="5" fillId="6" borderId="4" xfId="3" applyNumberFormat="1" applyBorder="1"/>
    <xf numFmtId="164" fontId="5" fillId="6" borderId="18" xfId="3" applyNumberFormat="1" applyBorder="1"/>
    <xf numFmtId="164" fontId="8" fillId="9" borderId="4" xfId="6" applyNumberFormat="1" applyBorder="1"/>
    <xf numFmtId="164" fontId="8" fillId="9" borderId="33" xfId="6" applyNumberFormat="1" applyBorder="1"/>
    <xf numFmtId="164" fontId="10" fillId="10" borderId="6" xfId="8" applyNumberFormat="1" applyBorder="1"/>
    <xf numFmtId="164" fontId="8" fillId="9" borderId="7" xfId="6" applyNumberFormat="1" applyBorder="1"/>
    <xf numFmtId="0" fontId="0" fillId="12" borderId="57" xfId="10" applyFont="1" applyBorder="1"/>
    <xf numFmtId="164" fontId="5" fillId="6" borderId="68" xfId="3" applyNumberFormat="1" applyBorder="1"/>
    <xf numFmtId="164" fontId="5" fillId="6" borderId="67" xfId="3" applyNumberFormat="1" applyBorder="1"/>
    <xf numFmtId="2" fontId="10" fillId="10" borderId="4" xfId="8" applyNumberFormat="1" applyBorder="1" applyProtection="1"/>
    <xf numFmtId="165" fontId="5" fillId="6" borderId="17" xfId="3" applyNumberFormat="1" applyBorder="1" applyProtection="1"/>
    <xf numFmtId="165" fontId="5" fillId="6" borderId="18" xfId="3" applyNumberFormat="1" applyBorder="1" applyProtection="1"/>
    <xf numFmtId="164" fontId="0" fillId="12" borderId="5" xfId="10" applyNumberFormat="1" applyFont="1" applyBorder="1" applyProtection="1"/>
    <xf numFmtId="165" fontId="5" fillId="6" borderId="6" xfId="3" applyNumberFormat="1" applyBorder="1" applyProtection="1"/>
    <xf numFmtId="164" fontId="0" fillId="14" borderId="2" xfId="10" applyNumberFormat="1" applyFont="1" applyFill="1" applyBorder="1" applyProtection="1"/>
    <xf numFmtId="165" fontId="5" fillId="14" borderId="4" xfId="3" applyNumberFormat="1" applyFill="1" applyBorder="1"/>
    <xf numFmtId="164" fontId="0" fillId="14" borderId="16" xfId="10" applyNumberFormat="1" applyFont="1" applyFill="1" applyBorder="1" applyProtection="1"/>
    <xf numFmtId="165" fontId="5" fillId="14" borderId="18" xfId="3" applyNumberFormat="1" applyFill="1" applyBorder="1"/>
    <xf numFmtId="0" fontId="8" fillId="17" borderId="2" xfId="6" applyFill="1" applyBorder="1"/>
    <xf numFmtId="0" fontId="8" fillId="17" borderId="38" xfId="6" applyFill="1" applyBorder="1"/>
    <xf numFmtId="0" fontId="8" fillId="17" borderId="5" xfId="6" applyFill="1" applyBorder="1"/>
    <xf numFmtId="0" fontId="0" fillId="4" borderId="1" xfId="0" applyFill="1" applyBorder="1" applyAlignment="1">
      <alignment horizontal="center"/>
    </xf>
    <xf numFmtId="0" fontId="0" fillId="12" borderId="42" xfId="10" applyFont="1" applyBorder="1" applyAlignment="1">
      <alignment horizontal="center" wrapText="1"/>
    </xf>
    <xf numFmtId="0" fontId="0" fillId="12" borderId="43" xfId="10" applyFont="1" applyBorder="1" applyAlignment="1">
      <alignment horizontal="center" wrapText="1"/>
    </xf>
    <xf numFmtId="0" fontId="4" fillId="13" borderId="10" xfId="2" applyFill="1" applyAlignment="1">
      <alignment horizontal="center"/>
    </xf>
    <xf numFmtId="0" fontId="8" fillId="9" borderId="25" xfId="6" applyBorder="1" applyAlignment="1">
      <alignment horizontal="center" vertical="center"/>
    </xf>
    <xf numFmtId="0" fontId="8" fillId="9" borderId="26" xfId="6" applyBorder="1" applyAlignment="1">
      <alignment horizontal="center" vertical="center"/>
    </xf>
    <xf numFmtId="0" fontId="8" fillId="9" borderId="11" xfId="6" applyAlignment="1">
      <alignment horizontal="center" vertical="center"/>
    </xf>
    <xf numFmtId="0" fontId="8" fillId="9" borderId="28" xfId="6" applyBorder="1" applyAlignment="1">
      <alignment horizontal="center" vertical="center"/>
    </xf>
    <xf numFmtId="0" fontId="8" fillId="9" borderId="29" xfId="6" applyBorder="1" applyAlignment="1">
      <alignment horizontal="center" vertical="center"/>
    </xf>
    <xf numFmtId="0" fontId="8" fillId="9" borderId="30" xfId="6" applyBorder="1" applyAlignment="1">
      <alignment horizontal="center" vertical="center"/>
    </xf>
    <xf numFmtId="0" fontId="0" fillId="12" borderId="40" xfId="10" applyFont="1" applyBorder="1" applyAlignment="1">
      <alignment horizontal="center"/>
    </xf>
    <xf numFmtId="0" fontId="0" fillId="12" borderId="39" xfId="10" applyFont="1" applyBorder="1" applyAlignment="1">
      <alignment horizontal="center"/>
    </xf>
    <xf numFmtId="0" fontId="7" fillId="8" borderId="29" xfId="5" applyBorder="1" applyAlignment="1">
      <alignment horizontal="center" vertical="center"/>
    </xf>
    <xf numFmtId="0" fontId="7" fillId="8" borderId="30" xfId="5" applyBorder="1" applyAlignment="1">
      <alignment horizontal="center" vertical="center"/>
    </xf>
    <xf numFmtId="0" fontId="0" fillId="12" borderId="53" xfId="10" applyFont="1" applyBorder="1" applyAlignment="1">
      <alignment horizontal="center"/>
    </xf>
    <xf numFmtId="0" fontId="0" fillId="12" borderId="63" xfId="10" applyFont="1" applyBorder="1" applyAlignment="1">
      <alignment horizontal="center"/>
    </xf>
    <xf numFmtId="0" fontId="0" fillId="12" borderId="42" xfId="10" applyFont="1" applyBorder="1" applyAlignment="1">
      <alignment horizontal="center"/>
    </xf>
    <xf numFmtId="0" fontId="0" fillId="12" borderId="43" xfId="10" applyFont="1" applyBorder="1" applyAlignment="1">
      <alignment horizontal="center"/>
    </xf>
    <xf numFmtId="0" fontId="3" fillId="13" borderId="9" xfId="1" applyFill="1" applyAlignment="1">
      <alignment horizontal="center"/>
    </xf>
    <xf numFmtId="0" fontId="0" fillId="15" borderId="53" xfId="10" applyFont="1" applyFill="1" applyBorder="1" applyAlignment="1">
      <alignment horizontal="center"/>
    </xf>
    <xf numFmtId="0" fontId="0" fillId="15" borderId="63" xfId="10" applyFont="1" applyFill="1" applyBorder="1" applyAlignment="1">
      <alignment horizontal="center"/>
    </xf>
    <xf numFmtId="0" fontId="17" fillId="16" borderId="2" xfId="0" applyFont="1" applyFill="1" applyBorder="1" applyAlignment="1">
      <alignment horizontal="center" wrapText="1"/>
    </xf>
    <xf numFmtId="0" fontId="17" fillId="16" borderId="3" xfId="0" applyFont="1" applyFill="1" applyBorder="1" applyAlignment="1">
      <alignment horizontal="center" wrapText="1"/>
    </xf>
    <xf numFmtId="0" fontId="17" fillId="16" borderId="16" xfId="0" applyFont="1" applyFill="1" applyBorder="1" applyAlignment="1">
      <alignment horizontal="center" wrapText="1"/>
    </xf>
    <xf numFmtId="0" fontId="17" fillId="16" borderId="17" xfId="0" applyFont="1" applyFill="1" applyBorder="1" applyAlignment="1">
      <alignment horizontal="center" wrapText="1"/>
    </xf>
    <xf numFmtId="0" fontId="3" fillId="13" borderId="9" xfId="1" applyFill="1" applyAlignment="1" applyProtection="1">
      <alignment horizontal="center"/>
    </xf>
    <xf numFmtId="0" fontId="4" fillId="13" borderId="10" xfId="2" applyFill="1" applyAlignment="1" applyProtection="1">
      <alignment horizontal="center"/>
    </xf>
  </cellXfs>
  <cellStyles count="11">
    <cellStyle name="Bad" xfId="4" builtinId="27"/>
    <cellStyle name="Calculation" xfId="8" builtinId="22"/>
    <cellStyle name="Check Cell" xfId="9" builtinId="23"/>
    <cellStyle name="Good" xfId="3" builtinId="26"/>
    <cellStyle name="Heading 1" xfId="1" builtinId="16"/>
    <cellStyle name="Heading 2" xfId="2" builtinId="17"/>
    <cellStyle name="Input" xfId="6" builtinId="20"/>
    <cellStyle name="Neutral" xfId="5" builtinId="28"/>
    <cellStyle name="Normal" xfId="0" builtinId="0"/>
    <cellStyle name="Note" xfId="10" builtinId="10"/>
    <cellStyle name="Output" xfId="7" builtinId="21"/>
  </cellStyles>
  <dxfs count="0"/>
  <tableStyles count="0" defaultTableStyle="TableStyleMedium2" defaultPivotStyle="PivotStyleLight16"/>
  <colors>
    <mruColors>
      <color rgb="FFFFF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716D-7E9E-483C-9EB9-09987F915FF7}">
  <dimension ref="B2:H10"/>
  <sheetViews>
    <sheetView workbookViewId="0">
      <selection sqref="A1:XFD1048576"/>
    </sheetView>
  </sheetViews>
  <sheetFormatPr defaultRowHeight="14.4" x14ac:dyDescent="0.3"/>
  <cols>
    <col min="2" max="2" width="25.88671875" customWidth="1"/>
    <col min="3" max="3" width="11.5546875" customWidth="1"/>
    <col min="4" max="4" width="12.44140625" customWidth="1"/>
    <col min="5" max="5" width="11" customWidth="1"/>
    <col min="6" max="6" width="10.5546875" customWidth="1"/>
    <col min="7" max="7" width="12.33203125" customWidth="1"/>
  </cols>
  <sheetData>
    <row r="2" spans="2:8" x14ac:dyDescent="0.3">
      <c r="B2" t="s">
        <v>0</v>
      </c>
      <c r="C2" s="10" t="s">
        <v>1</v>
      </c>
      <c r="E2" t="s">
        <v>2</v>
      </c>
      <c r="F2" s="9">
        <f>SUM(F7:F13)</f>
        <v>0</v>
      </c>
    </row>
    <row r="3" spans="2:8" x14ac:dyDescent="0.3">
      <c r="B3" t="s">
        <v>3</v>
      </c>
      <c r="C3" s="130" t="s">
        <v>4</v>
      </c>
      <c r="D3" s="130"/>
      <c r="E3" t="s">
        <v>5</v>
      </c>
      <c r="F3" s="9" t="e">
        <f>SQRT(SUM(H7:H13))</f>
        <v>#VALUE!</v>
      </c>
    </row>
    <row r="4" spans="2:8" ht="15" thickBot="1" x14ac:dyDescent="0.35">
      <c r="B4" t="s">
        <v>6</v>
      </c>
      <c r="C4" s="130" t="s">
        <v>7</v>
      </c>
      <c r="D4" s="130"/>
    </row>
    <row r="5" spans="2:8" x14ac:dyDescent="0.3">
      <c r="B5" s="1"/>
      <c r="C5" s="11" t="s">
        <v>8</v>
      </c>
      <c r="D5" s="11" t="s">
        <v>9</v>
      </c>
      <c r="E5" s="2" t="s">
        <v>10</v>
      </c>
      <c r="F5" s="2" t="s">
        <v>11</v>
      </c>
      <c r="G5" s="2" t="s">
        <v>12</v>
      </c>
      <c r="H5" s="3"/>
    </row>
    <row r="6" spans="2:8" x14ac:dyDescent="0.3">
      <c r="B6" s="4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6" t="s">
        <v>19</v>
      </c>
    </row>
    <row r="7" spans="2:8" x14ac:dyDescent="0.3">
      <c r="B7" s="8" t="s">
        <v>20</v>
      </c>
      <c r="C7" s="8"/>
      <c r="D7" s="8"/>
      <c r="E7" s="8"/>
      <c r="F7" s="7">
        <f>(C7+(4*D7)+E7)/6</f>
        <v>0</v>
      </c>
      <c r="G7" s="7" t="e">
        <f>(E6-C6)/6</f>
        <v>#VALUE!</v>
      </c>
      <c r="H7" s="7" t="e">
        <f>G7*G7</f>
        <v>#VALUE!</v>
      </c>
    </row>
    <row r="8" spans="2:8" x14ac:dyDescent="0.3">
      <c r="B8" s="8" t="s">
        <v>21</v>
      </c>
      <c r="C8" s="8"/>
      <c r="D8" s="8"/>
      <c r="E8" s="8"/>
      <c r="F8" s="7">
        <f t="shared" ref="F8:F10" si="0">(C8+(4*D8)+E8)/6</f>
        <v>0</v>
      </c>
      <c r="G8" s="7">
        <f t="shared" ref="G8:G10" si="1">(E7-C7)/6</f>
        <v>0</v>
      </c>
      <c r="H8" s="7">
        <f t="shared" ref="H8:H10" si="2">G8*G8</f>
        <v>0</v>
      </c>
    </row>
    <row r="9" spans="2:8" x14ac:dyDescent="0.3">
      <c r="B9" s="8" t="s">
        <v>22</v>
      </c>
      <c r="C9" s="8"/>
      <c r="D9" s="8"/>
      <c r="E9" s="8"/>
      <c r="F9" s="7">
        <f>(C9+(4*D9)+E9)/6</f>
        <v>0</v>
      </c>
      <c r="G9" s="7">
        <f t="shared" si="1"/>
        <v>0</v>
      </c>
      <c r="H9" s="7">
        <f t="shared" si="2"/>
        <v>0</v>
      </c>
    </row>
    <row r="10" spans="2:8" x14ac:dyDescent="0.3">
      <c r="B10" s="8" t="s">
        <v>23</v>
      </c>
      <c r="C10" s="8"/>
      <c r="D10" s="8"/>
      <c r="E10" s="8"/>
      <c r="F10" s="7">
        <f t="shared" si="0"/>
        <v>0</v>
      </c>
      <c r="G10" s="7">
        <f t="shared" si="1"/>
        <v>0</v>
      </c>
      <c r="H10" s="7">
        <f t="shared" si="2"/>
        <v>0</v>
      </c>
    </row>
  </sheetData>
  <mergeCells count="2">
    <mergeCell ref="C3:D3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F06F-104F-499B-A5C5-81225F8C15E1}">
  <dimension ref="B4:O21"/>
  <sheetViews>
    <sheetView zoomScale="91" zoomScaleNormal="115" workbookViewId="0">
      <selection activeCell="O6" sqref="O6"/>
    </sheetView>
  </sheetViews>
  <sheetFormatPr defaultRowHeight="14.4" x14ac:dyDescent="0.3"/>
  <cols>
    <col min="4" max="5" width="10.88671875" bestFit="1" customWidth="1"/>
    <col min="7" max="7" width="20.6640625" customWidth="1"/>
    <col min="11" max="11" width="18.5546875" customWidth="1"/>
  </cols>
  <sheetData>
    <row r="4" spans="2:15" ht="18" thickBot="1" x14ac:dyDescent="0.4">
      <c r="B4" s="133" t="s">
        <v>24</v>
      </c>
      <c r="C4" s="133"/>
      <c r="D4" s="133"/>
      <c r="E4" s="133"/>
      <c r="F4" s="133"/>
      <c r="G4" s="133"/>
      <c r="H4" s="133"/>
    </row>
    <row r="5" spans="2:15" ht="15.6" thickTop="1" thickBot="1" x14ac:dyDescent="0.35"/>
    <row r="6" spans="2:15" x14ac:dyDescent="0.3">
      <c r="B6" s="13" t="s">
        <v>0</v>
      </c>
      <c r="C6" s="134" t="s">
        <v>25</v>
      </c>
      <c r="D6" s="135"/>
    </row>
    <row r="7" spans="2:15" x14ac:dyDescent="0.3">
      <c r="B7" s="19" t="s">
        <v>3</v>
      </c>
      <c r="C7" s="136" t="s">
        <v>26</v>
      </c>
      <c r="D7" s="137"/>
    </row>
    <row r="8" spans="2:15" ht="15" thickBot="1" x14ac:dyDescent="0.35">
      <c r="B8" s="16" t="s">
        <v>6</v>
      </c>
      <c r="C8" s="138" t="s">
        <v>27</v>
      </c>
      <c r="D8" s="139"/>
    </row>
    <row r="9" spans="2:15" ht="28.8" x14ac:dyDescent="0.3">
      <c r="B9" s="13"/>
      <c r="C9" s="14" t="s">
        <v>28</v>
      </c>
      <c r="D9" s="14" t="s">
        <v>9</v>
      </c>
      <c r="E9" s="14" t="s">
        <v>29</v>
      </c>
      <c r="F9" s="14" t="s">
        <v>30</v>
      </c>
      <c r="G9" s="79" t="s">
        <v>31</v>
      </c>
      <c r="H9" s="15" t="s">
        <v>32</v>
      </c>
    </row>
    <row r="10" spans="2:15" ht="15" thickBot="1" x14ac:dyDescent="0.35">
      <c r="B10" s="16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8" t="s">
        <v>19</v>
      </c>
    </row>
    <row r="11" spans="2:15" x14ac:dyDescent="0.3">
      <c r="B11" s="21" t="s">
        <v>33</v>
      </c>
      <c r="C11" s="22">
        <v>2</v>
      </c>
      <c r="D11" s="22">
        <v>8</v>
      </c>
      <c r="E11" s="27">
        <v>45</v>
      </c>
      <c r="F11" s="35">
        <f>(C11+(4*D11)+E11)/6</f>
        <v>13.166666666666666</v>
      </c>
      <c r="G11" s="36">
        <f>(E11-C11)/6</f>
        <v>7.166666666666667</v>
      </c>
      <c r="H11" s="37">
        <f>G11*G11</f>
        <v>51.361111111111114</v>
      </c>
      <c r="J11" s="44" t="s">
        <v>34</v>
      </c>
      <c r="K11" s="44"/>
      <c r="L11" s="44"/>
      <c r="M11" s="44"/>
      <c r="N11" s="44"/>
      <c r="O11" s="44"/>
    </row>
    <row r="12" spans="2:15" x14ac:dyDescent="0.3">
      <c r="B12" s="23" t="s">
        <v>35</v>
      </c>
      <c r="C12" s="24">
        <v>60</v>
      </c>
      <c r="D12" s="24">
        <v>120</v>
      </c>
      <c r="E12" s="28">
        <v>150</v>
      </c>
      <c r="F12" s="38">
        <f>(C12+(4*D12)+E12)/6</f>
        <v>115</v>
      </c>
      <c r="G12" s="39">
        <f t="shared" ref="G12:G15" si="0">(E12-C12)/6</f>
        <v>15</v>
      </c>
      <c r="H12" s="40">
        <f t="shared" ref="H12:H15" si="1">G12*G12</f>
        <v>225</v>
      </c>
      <c r="J12" s="44" t="s">
        <v>36</v>
      </c>
      <c r="K12" s="44"/>
      <c r="L12" s="44"/>
      <c r="M12" s="44"/>
      <c r="N12" s="44"/>
      <c r="O12" s="44"/>
    </row>
    <row r="13" spans="2:15" x14ac:dyDescent="0.3">
      <c r="B13" s="23" t="s">
        <v>37</v>
      </c>
      <c r="C13" s="24">
        <v>2</v>
      </c>
      <c r="D13" s="24">
        <v>5</v>
      </c>
      <c r="E13" s="28">
        <v>10</v>
      </c>
      <c r="F13" s="38">
        <f t="shared" ref="F13:F15" si="2">(C13+(4*D13)+E13)/6</f>
        <v>5.333333333333333</v>
      </c>
      <c r="G13" s="39">
        <f t="shared" si="0"/>
        <v>1.3333333333333333</v>
      </c>
      <c r="H13" s="40">
        <f t="shared" si="1"/>
        <v>1.7777777777777777</v>
      </c>
    </row>
    <row r="14" spans="2:15" x14ac:dyDescent="0.3">
      <c r="B14" s="32" t="s">
        <v>38</v>
      </c>
      <c r="C14" s="33">
        <v>8</v>
      </c>
      <c r="D14" s="33">
        <v>10</v>
      </c>
      <c r="E14" s="34">
        <v>12</v>
      </c>
      <c r="F14" s="38">
        <f t="shared" si="2"/>
        <v>10</v>
      </c>
      <c r="G14" s="39">
        <f t="shared" si="0"/>
        <v>0.66666666666666663</v>
      </c>
      <c r="H14" s="40">
        <f t="shared" si="1"/>
        <v>0.44444444444444442</v>
      </c>
    </row>
    <row r="15" spans="2:15" ht="15" thickBot="1" x14ac:dyDescent="0.35">
      <c r="B15" s="25" t="s">
        <v>39</v>
      </c>
      <c r="C15" s="26">
        <v>5</v>
      </c>
      <c r="D15" s="26">
        <v>15</v>
      </c>
      <c r="E15" s="29">
        <v>120</v>
      </c>
      <c r="F15" s="41">
        <f t="shared" si="2"/>
        <v>30.833333333333332</v>
      </c>
      <c r="G15" s="42">
        <f t="shared" si="0"/>
        <v>19.166666666666668</v>
      </c>
      <c r="H15" s="43">
        <f t="shared" si="1"/>
        <v>367.36111111111114</v>
      </c>
      <c r="J15" s="44" t="s">
        <v>40</v>
      </c>
      <c r="K15" s="44"/>
      <c r="L15" s="44"/>
      <c r="M15" s="44"/>
      <c r="N15" s="44"/>
      <c r="O15" s="44"/>
    </row>
    <row r="16" spans="2:15" x14ac:dyDescent="0.3">
      <c r="D16" s="140" t="s">
        <v>41</v>
      </c>
      <c r="E16" s="141"/>
      <c r="F16" s="30">
        <f>SUM(F11:F15)</f>
        <v>174.33333333333334</v>
      </c>
    </row>
    <row r="17" spans="2:11" ht="33" customHeight="1" thickBot="1" x14ac:dyDescent="0.35">
      <c r="D17" s="131" t="s">
        <v>42</v>
      </c>
      <c r="E17" s="132"/>
      <c r="F17" s="31">
        <f>SQRT(SUM(H11:H15))</f>
        <v>25.415437128730336</v>
      </c>
      <c r="H17" s="12"/>
      <c r="I17" s="12"/>
    </row>
    <row r="19" spans="2:11" x14ac:dyDescent="0.3">
      <c r="B19" s="44" t="s">
        <v>43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2:11" x14ac:dyDescent="0.3">
      <c r="B20" s="44" t="s">
        <v>44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2:11" x14ac:dyDescent="0.3">
      <c r="B21" s="44" t="s">
        <v>45</v>
      </c>
      <c r="C21" s="44"/>
      <c r="D21" s="44"/>
      <c r="E21" s="44"/>
      <c r="F21" s="44"/>
      <c r="G21" s="44"/>
      <c r="H21" s="44"/>
      <c r="I21" s="44"/>
      <c r="J21" s="44"/>
      <c r="K21" s="44"/>
    </row>
  </sheetData>
  <mergeCells count="6">
    <mergeCell ref="D17:E17"/>
    <mergeCell ref="B4:H4"/>
    <mergeCell ref="C6:D6"/>
    <mergeCell ref="C7:D7"/>
    <mergeCell ref="C8:D8"/>
    <mergeCell ref="D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F9F3-9AE8-48F6-A811-3F4E753DE908}">
  <dimension ref="B1:Q134"/>
  <sheetViews>
    <sheetView tabSelected="1" topLeftCell="A3" zoomScale="116" zoomScaleNormal="130" workbookViewId="0">
      <selection activeCell="I20" sqref="I20"/>
    </sheetView>
  </sheetViews>
  <sheetFormatPr defaultRowHeight="14.4" x14ac:dyDescent="0.3"/>
  <cols>
    <col min="2" max="2" width="32.5546875" customWidth="1"/>
    <col min="3" max="3" width="19.88671875" bestFit="1" customWidth="1"/>
    <col min="4" max="4" width="10.88671875" bestFit="1" customWidth="1"/>
    <col min="5" max="5" width="20.6640625" customWidth="1"/>
    <col min="6" max="6" width="14.88671875" bestFit="1" customWidth="1"/>
    <col min="7" max="7" width="24.88671875" customWidth="1"/>
    <col min="8" max="8" width="8.6640625" bestFit="1" customWidth="1"/>
    <col min="14" max="14" width="9.88671875" customWidth="1"/>
  </cols>
  <sheetData>
    <row r="1" spans="2:17" ht="20.399999999999999" thickBot="1" x14ac:dyDescent="0.45">
      <c r="B1" s="148" t="s">
        <v>46</v>
      </c>
      <c r="C1" s="148"/>
      <c r="D1" s="148"/>
      <c r="E1" s="148"/>
      <c r="F1" s="148"/>
      <c r="G1" s="148"/>
      <c r="H1" s="148"/>
    </row>
    <row r="2" spans="2:17" ht="15" thickTop="1" x14ac:dyDescent="0.3"/>
    <row r="3" spans="2:17" ht="23.4" x14ac:dyDescent="0.45">
      <c r="B3" s="48" t="s">
        <v>47</v>
      </c>
      <c r="C3" s="48"/>
      <c r="D3" s="20" t="s">
        <v>48</v>
      </c>
    </row>
    <row r="5" spans="2:17" ht="18" thickBot="1" x14ac:dyDescent="0.4">
      <c r="B5" s="133" t="s">
        <v>49</v>
      </c>
      <c r="C5" s="133"/>
      <c r="D5" s="133"/>
      <c r="E5" s="133"/>
      <c r="F5" s="133"/>
      <c r="G5" s="133"/>
      <c r="H5" s="133"/>
    </row>
    <row r="6" spans="2:17" ht="15.6" thickTop="1" thickBot="1" x14ac:dyDescent="0.35"/>
    <row r="7" spans="2:17" ht="29.4" thickBot="1" x14ac:dyDescent="0.35">
      <c r="B7" s="105" t="s">
        <v>50</v>
      </c>
      <c r="C7" s="103" t="s">
        <v>51</v>
      </c>
      <c r="D7" s="103" t="s">
        <v>32</v>
      </c>
      <c r="E7" s="106" t="s">
        <v>52</v>
      </c>
      <c r="F7" s="107" t="s">
        <v>53</v>
      </c>
    </row>
    <row r="8" spans="2:17" x14ac:dyDescent="0.3">
      <c r="B8" s="127" t="s">
        <v>104</v>
      </c>
      <c r="C8" s="108">
        <f>F35</f>
        <v>0</v>
      </c>
      <c r="D8" s="108">
        <f>E8^2</f>
        <v>0</v>
      </c>
      <c r="E8" s="108">
        <f>F36</f>
        <v>0</v>
      </c>
      <c r="F8" s="111"/>
      <c r="H8" s="45" t="s">
        <v>54</v>
      </c>
      <c r="I8" s="44"/>
      <c r="J8" s="44"/>
      <c r="K8" s="44"/>
      <c r="L8" s="44"/>
      <c r="M8" s="44" t="s">
        <v>55</v>
      </c>
      <c r="N8" s="44"/>
      <c r="O8" s="44"/>
      <c r="P8" s="44"/>
      <c r="Q8" s="44"/>
    </row>
    <row r="9" spans="2:17" x14ac:dyDescent="0.3">
      <c r="B9" s="128" t="s">
        <v>103</v>
      </c>
      <c r="C9" s="104">
        <f>F49</f>
        <v>0</v>
      </c>
      <c r="D9" s="104">
        <f t="shared" ref="D9:D15" si="0">E9^2</f>
        <v>0</v>
      </c>
      <c r="E9" s="104">
        <f>F50</f>
        <v>0</v>
      </c>
      <c r="F9" s="112"/>
      <c r="H9" s="46" t="s">
        <v>57</v>
      </c>
      <c r="I9" s="44"/>
      <c r="J9" s="44"/>
      <c r="K9" s="44"/>
      <c r="L9" s="44"/>
      <c r="M9" s="44"/>
      <c r="N9" s="44"/>
      <c r="O9" s="44"/>
      <c r="P9" s="44"/>
      <c r="Q9" s="44"/>
    </row>
    <row r="10" spans="2:17" x14ac:dyDescent="0.3">
      <c r="B10" s="128" t="s">
        <v>105</v>
      </c>
      <c r="C10" s="104">
        <f>F63</f>
        <v>0</v>
      </c>
      <c r="D10" s="104">
        <f t="shared" si="0"/>
        <v>0</v>
      </c>
      <c r="E10" s="104">
        <f>F64</f>
        <v>0</v>
      </c>
      <c r="F10" s="112"/>
      <c r="H10" s="46" t="s">
        <v>59</v>
      </c>
      <c r="I10" s="44"/>
      <c r="J10" s="44"/>
      <c r="K10" s="44"/>
      <c r="L10" s="44"/>
      <c r="M10" s="44"/>
      <c r="N10" s="44"/>
      <c r="O10" s="44"/>
      <c r="P10" s="44"/>
      <c r="Q10" s="44"/>
    </row>
    <row r="11" spans="2:17" x14ac:dyDescent="0.3">
      <c r="B11" s="128" t="s">
        <v>106</v>
      </c>
      <c r="C11" s="104">
        <f>F77</f>
        <v>0</v>
      </c>
      <c r="D11" s="104">
        <f t="shared" si="0"/>
        <v>0</v>
      </c>
      <c r="E11" s="104">
        <f>F78</f>
        <v>0</v>
      </c>
      <c r="F11" s="112"/>
      <c r="H11" s="47" t="s">
        <v>61</v>
      </c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3">
      <c r="B12" s="128" t="s">
        <v>107</v>
      </c>
      <c r="C12" s="104">
        <f>F91</f>
        <v>0</v>
      </c>
      <c r="D12" s="104">
        <f t="shared" si="0"/>
        <v>0</v>
      </c>
      <c r="E12" s="104">
        <f>F92</f>
        <v>0</v>
      </c>
      <c r="F12" s="112"/>
      <c r="H12" s="80"/>
      <c r="I12" s="81"/>
      <c r="J12" s="81"/>
      <c r="K12" s="81"/>
      <c r="L12" s="81"/>
      <c r="M12" s="81"/>
      <c r="N12" s="81"/>
      <c r="O12" s="81"/>
      <c r="P12" s="81"/>
      <c r="Q12" s="81"/>
    </row>
    <row r="13" spans="2:17" x14ac:dyDescent="0.3">
      <c r="B13" s="128" t="s">
        <v>102</v>
      </c>
      <c r="C13" s="104">
        <f>F105</f>
        <v>0</v>
      </c>
      <c r="D13" s="104">
        <f t="shared" si="0"/>
        <v>0</v>
      </c>
      <c r="E13" s="104">
        <f>F106</f>
        <v>0</v>
      </c>
      <c r="F13" s="112"/>
      <c r="H13" s="80"/>
      <c r="I13" s="81"/>
      <c r="J13" s="81"/>
      <c r="K13" s="81"/>
      <c r="L13" s="81"/>
      <c r="M13" s="81"/>
      <c r="N13" s="81"/>
      <c r="O13" s="81"/>
      <c r="P13" s="81"/>
      <c r="Q13" s="81"/>
    </row>
    <row r="14" spans="2:17" x14ac:dyDescent="0.3">
      <c r="B14" s="128"/>
      <c r="C14" s="104">
        <f>F119</f>
        <v>0</v>
      </c>
      <c r="D14" s="104">
        <f t="shared" si="0"/>
        <v>0</v>
      </c>
      <c r="E14" s="104">
        <f>F120</f>
        <v>0</v>
      </c>
      <c r="F14" s="112"/>
      <c r="H14" s="80"/>
      <c r="I14" s="81"/>
      <c r="J14" s="81"/>
      <c r="K14" s="81"/>
      <c r="L14" s="81"/>
      <c r="M14" s="81"/>
      <c r="N14" s="81"/>
      <c r="O14" s="81"/>
      <c r="P14" s="81"/>
      <c r="Q14" s="81"/>
    </row>
    <row r="15" spans="2:17" ht="15" thickBot="1" x14ac:dyDescent="0.35">
      <c r="B15" s="129"/>
      <c r="C15" s="113">
        <f>F133</f>
        <v>0</v>
      </c>
      <c r="D15" s="113">
        <f t="shared" si="0"/>
        <v>0</v>
      </c>
      <c r="E15" s="113">
        <f>F134</f>
        <v>0</v>
      </c>
      <c r="F15" s="114"/>
      <c r="I15" s="81"/>
      <c r="J15" s="81"/>
      <c r="K15" s="81"/>
      <c r="L15" s="81"/>
      <c r="M15" s="81"/>
      <c r="N15" s="81"/>
      <c r="O15" s="81"/>
      <c r="P15" s="81"/>
      <c r="Q15" s="81"/>
    </row>
    <row r="16" spans="2:17" ht="15" thickBot="1" x14ac:dyDescent="0.35">
      <c r="B16" s="115" t="s">
        <v>63</v>
      </c>
      <c r="C16" s="116">
        <f>SUM(C8:C15)</f>
        <v>0</v>
      </c>
      <c r="D16" s="116">
        <f>SUM(D8:D15)</f>
        <v>0</v>
      </c>
      <c r="E16" s="116">
        <f>SUM(E8:E15)</f>
        <v>0</v>
      </c>
      <c r="F16" s="117">
        <f>SUM(F8:F15)</f>
        <v>0</v>
      </c>
    </row>
    <row r="17" spans="2:8" ht="15" thickBot="1" x14ac:dyDescent="0.35"/>
    <row r="18" spans="2:8" x14ac:dyDescent="0.3">
      <c r="C18" s="151" t="s">
        <v>64</v>
      </c>
      <c r="D18" s="152"/>
      <c r="E18" s="109">
        <f>C16</f>
        <v>0</v>
      </c>
    </row>
    <row r="19" spans="2:8" ht="31.5" customHeight="1" thickBot="1" x14ac:dyDescent="0.35">
      <c r="C19" s="153" t="s">
        <v>65</v>
      </c>
      <c r="D19" s="154"/>
      <c r="E19" s="110">
        <f>SQRT(D16)</f>
        <v>0</v>
      </c>
    </row>
    <row r="22" spans="2:8" ht="18" thickBot="1" x14ac:dyDescent="0.4">
      <c r="B22" s="133" t="s">
        <v>66</v>
      </c>
      <c r="C22" s="133"/>
      <c r="D22" s="133"/>
      <c r="E22" s="133"/>
      <c r="F22" s="133"/>
      <c r="G22" s="133"/>
      <c r="H22" s="133"/>
    </row>
    <row r="23" spans="2:8" ht="15" thickTop="1" x14ac:dyDescent="0.3"/>
    <row r="24" spans="2:8" ht="15" thickBot="1" x14ac:dyDescent="0.35"/>
    <row r="25" spans="2:8" x14ac:dyDescent="0.3">
      <c r="B25" s="13" t="s">
        <v>0</v>
      </c>
      <c r="C25" s="134" t="s">
        <v>67</v>
      </c>
      <c r="D25" s="135"/>
    </row>
    <row r="26" spans="2:8" x14ac:dyDescent="0.3">
      <c r="B26" s="19" t="s">
        <v>3</v>
      </c>
      <c r="C26" s="136"/>
      <c r="D26" s="137"/>
    </row>
    <row r="27" spans="2:8" ht="15" thickBot="1" x14ac:dyDescent="0.35">
      <c r="B27" s="16" t="s">
        <v>6</v>
      </c>
      <c r="C27" s="142" t="s">
        <v>27</v>
      </c>
      <c r="D27" s="143"/>
    </row>
    <row r="28" spans="2:8" ht="28.8" x14ac:dyDescent="0.3">
      <c r="B28" s="13"/>
      <c r="C28" s="14" t="s">
        <v>28</v>
      </c>
      <c r="D28" s="14" t="s">
        <v>9</v>
      </c>
      <c r="E28" s="14" t="s">
        <v>29</v>
      </c>
      <c r="F28" s="14" t="s">
        <v>30</v>
      </c>
      <c r="G28" s="79" t="s">
        <v>31</v>
      </c>
      <c r="H28" s="15" t="s">
        <v>32</v>
      </c>
    </row>
    <row r="29" spans="2:8" ht="15" thickBot="1" x14ac:dyDescent="0.35">
      <c r="B29" s="85" t="s">
        <v>13</v>
      </c>
      <c r="C29" s="86" t="s">
        <v>14</v>
      </c>
      <c r="D29" s="86" t="s">
        <v>15</v>
      </c>
      <c r="E29" s="86" t="s">
        <v>16</v>
      </c>
      <c r="F29" s="17" t="s">
        <v>17</v>
      </c>
      <c r="G29" s="17" t="s">
        <v>18</v>
      </c>
      <c r="H29" s="18" t="s">
        <v>19</v>
      </c>
    </row>
    <row r="30" spans="2:8" x14ac:dyDescent="0.3">
      <c r="B30" s="92" t="s">
        <v>108</v>
      </c>
      <c r="C30" s="93"/>
      <c r="D30" s="93"/>
      <c r="E30" s="94"/>
      <c r="F30" s="82">
        <f>(C30+(4*D30)+E30)/6</f>
        <v>0</v>
      </c>
      <c r="G30" s="36">
        <f>(E30-C30)/6</f>
        <v>0</v>
      </c>
      <c r="H30" s="37">
        <f>G30*G30</f>
        <v>0</v>
      </c>
    </row>
    <row r="31" spans="2:8" x14ac:dyDescent="0.3">
      <c r="B31" s="95"/>
      <c r="C31" s="91"/>
      <c r="D31" s="91"/>
      <c r="E31" s="96"/>
      <c r="F31" s="83">
        <f>(C31+(4*D31)+E31)/6</f>
        <v>0</v>
      </c>
      <c r="G31" s="39">
        <f>(E31-C31)/6</f>
        <v>0</v>
      </c>
      <c r="H31" s="40">
        <f t="shared" ref="H31:H34" si="1">G31*G31</f>
        <v>0</v>
      </c>
    </row>
    <row r="32" spans="2:8" x14ac:dyDescent="0.3">
      <c r="B32" s="95"/>
      <c r="C32" s="91"/>
      <c r="D32" s="91"/>
      <c r="E32" s="96"/>
      <c r="F32" s="83">
        <f>(C32+(4*D32)+E32)/6</f>
        <v>0</v>
      </c>
      <c r="G32" s="39">
        <f>(E32-C32)/6</f>
        <v>0</v>
      </c>
      <c r="H32" s="40">
        <f t="shared" si="1"/>
        <v>0</v>
      </c>
    </row>
    <row r="33" spans="2:8" x14ac:dyDescent="0.3">
      <c r="B33" s="95"/>
      <c r="C33" s="91"/>
      <c r="D33" s="91"/>
      <c r="E33" s="96"/>
      <c r="F33" s="83">
        <f>(C33+(4*D33)+E33)/6</f>
        <v>0</v>
      </c>
      <c r="G33" s="39">
        <f>(E33-C33)/6</f>
        <v>0</v>
      </c>
      <c r="H33" s="40">
        <f t="shared" ref="H33" si="2">G33*G33</f>
        <v>0</v>
      </c>
    </row>
    <row r="34" spans="2:8" ht="15" thickBot="1" x14ac:dyDescent="0.35">
      <c r="B34" s="97"/>
      <c r="C34" s="98"/>
      <c r="D34" s="98"/>
      <c r="E34" s="99"/>
      <c r="F34" s="84">
        <f>(C34+(4*D34)+E34)/6</f>
        <v>0</v>
      </c>
      <c r="G34" s="42">
        <f>(E34-C34)/6</f>
        <v>0</v>
      </c>
      <c r="H34" s="43">
        <f t="shared" si="1"/>
        <v>0</v>
      </c>
    </row>
    <row r="35" spans="2:8" x14ac:dyDescent="0.3">
      <c r="D35" s="149" t="s">
        <v>51</v>
      </c>
      <c r="E35" s="150"/>
      <c r="F35" s="30">
        <f>SUM(F30:F34)</f>
        <v>0</v>
      </c>
    </row>
    <row r="36" spans="2:8" ht="15" customHeight="1" thickBot="1" x14ac:dyDescent="0.35">
      <c r="D36" s="146" t="s">
        <v>52</v>
      </c>
      <c r="E36" s="147"/>
      <c r="F36" s="31">
        <f>SQRT(SUM(H30:H34))</f>
        <v>0</v>
      </c>
    </row>
    <row r="38" spans="2:8" ht="15" thickBot="1" x14ac:dyDescent="0.35"/>
    <row r="39" spans="2:8" ht="14.4" customHeight="1" x14ac:dyDescent="0.3">
      <c r="B39" s="13" t="s">
        <v>0</v>
      </c>
      <c r="C39" s="134" t="s">
        <v>56</v>
      </c>
      <c r="D39" s="135"/>
    </row>
    <row r="40" spans="2:8" ht="14.4" customHeight="1" x14ac:dyDescent="0.3">
      <c r="B40" s="19" t="s">
        <v>3</v>
      </c>
      <c r="C40" s="136"/>
      <c r="D40" s="137"/>
    </row>
    <row r="41" spans="2:8" ht="15" thickBot="1" x14ac:dyDescent="0.35">
      <c r="B41" s="16" t="s">
        <v>6</v>
      </c>
      <c r="C41" s="142" t="s">
        <v>27</v>
      </c>
      <c r="D41" s="143"/>
    </row>
    <row r="42" spans="2:8" ht="28.8" x14ac:dyDescent="0.3">
      <c r="B42" s="13"/>
      <c r="C42" s="14" t="s">
        <v>28</v>
      </c>
      <c r="D42" s="14" t="s">
        <v>9</v>
      </c>
      <c r="E42" s="14" t="s">
        <v>29</v>
      </c>
      <c r="F42" s="14" t="s">
        <v>30</v>
      </c>
      <c r="G42" s="79" t="s">
        <v>31</v>
      </c>
      <c r="H42" s="15" t="s">
        <v>32</v>
      </c>
    </row>
    <row r="43" spans="2:8" ht="14.4" customHeight="1" thickBot="1" x14ac:dyDescent="0.35">
      <c r="B43" s="16" t="s">
        <v>13</v>
      </c>
      <c r="C43" s="17" t="s">
        <v>14</v>
      </c>
      <c r="D43" s="17" t="s">
        <v>15</v>
      </c>
      <c r="E43" s="17" t="s">
        <v>16</v>
      </c>
      <c r="F43" s="17" t="s">
        <v>17</v>
      </c>
      <c r="G43" s="17" t="s">
        <v>18</v>
      </c>
      <c r="H43" s="18" t="s">
        <v>19</v>
      </c>
    </row>
    <row r="44" spans="2:8" ht="14.4" customHeight="1" x14ac:dyDescent="0.3">
      <c r="B44" s="21"/>
      <c r="C44" s="22"/>
      <c r="D44" s="22"/>
      <c r="E44" s="87"/>
      <c r="F44" s="35">
        <f>(C44+(4*D44)+E44)/6</f>
        <v>0</v>
      </c>
      <c r="G44" s="36">
        <f>(E44-C44)/6</f>
        <v>0</v>
      </c>
      <c r="H44" s="37">
        <f>G44*G44</f>
        <v>0</v>
      </c>
    </row>
    <row r="45" spans="2:8" ht="14.4" customHeight="1" x14ac:dyDescent="0.3">
      <c r="B45" s="23"/>
      <c r="C45" s="24"/>
      <c r="D45" s="24"/>
      <c r="E45" s="88"/>
      <c r="F45" s="38">
        <f>(C45+(4*D45)+E45)/6</f>
        <v>0</v>
      </c>
      <c r="G45" s="39">
        <f>(E45-C45)/6</f>
        <v>0</v>
      </c>
      <c r="H45" s="40">
        <f t="shared" ref="H45:H48" si="3">G45*G45</f>
        <v>0</v>
      </c>
    </row>
    <row r="46" spans="2:8" ht="14.4" customHeight="1" x14ac:dyDescent="0.3">
      <c r="B46" s="23"/>
      <c r="C46" s="24"/>
      <c r="D46" s="24"/>
      <c r="E46" s="88"/>
      <c r="F46" s="38">
        <f>(C46+(4*D46)+E46)/6</f>
        <v>0</v>
      </c>
      <c r="G46" s="39">
        <f>(E46-C46)/6</f>
        <v>0</v>
      </c>
      <c r="H46" s="40">
        <f t="shared" si="3"/>
        <v>0</v>
      </c>
    </row>
    <row r="47" spans="2:8" ht="14.4" customHeight="1" x14ac:dyDescent="0.3">
      <c r="B47" s="23"/>
      <c r="C47" s="24"/>
      <c r="D47" s="24"/>
      <c r="E47" s="89"/>
      <c r="F47" s="38">
        <f t="shared" ref="F47:F48" si="4">(C47+(4*D47)+E47)/6</f>
        <v>0</v>
      </c>
      <c r="G47" s="39">
        <f t="shared" ref="G47:G48" si="5">(E47-C47)/6</f>
        <v>0</v>
      </c>
      <c r="H47" s="40">
        <f t="shared" si="3"/>
        <v>0</v>
      </c>
    </row>
    <row r="48" spans="2:8" ht="14.4" customHeight="1" thickBot="1" x14ac:dyDescent="0.35">
      <c r="B48" s="25"/>
      <c r="C48" s="26"/>
      <c r="D48" s="26"/>
      <c r="E48" s="90"/>
      <c r="F48" s="38">
        <f t="shared" si="4"/>
        <v>0</v>
      </c>
      <c r="G48" s="39">
        <f t="shared" si="5"/>
        <v>0</v>
      </c>
      <c r="H48" s="40">
        <f t="shared" si="3"/>
        <v>0</v>
      </c>
    </row>
    <row r="49" spans="2:8" ht="14.4" customHeight="1" x14ac:dyDescent="0.3">
      <c r="D49" s="144" t="s">
        <v>51</v>
      </c>
      <c r="E49" s="145"/>
      <c r="F49" s="30">
        <f>SUM(F44:F48)</f>
        <v>0</v>
      </c>
    </row>
    <row r="50" spans="2:8" ht="14.4" customHeight="1" thickBot="1" x14ac:dyDescent="0.35">
      <c r="D50" s="146" t="s">
        <v>52</v>
      </c>
      <c r="E50" s="147"/>
      <c r="F50" s="31">
        <f>SQRT(SUM(H44:H48))</f>
        <v>0</v>
      </c>
    </row>
    <row r="51" spans="2:8" ht="14.4" customHeight="1" x14ac:dyDescent="0.3"/>
    <row r="52" spans="2:8" ht="14.4" customHeight="1" thickBot="1" x14ac:dyDescent="0.35"/>
    <row r="53" spans="2:8" ht="14.4" customHeight="1" x14ac:dyDescent="0.3">
      <c r="B53" s="13" t="s">
        <v>0</v>
      </c>
      <c r="C53" s="134" t="s">
        <v>58</v>
      </c>
      <c r="D53" s="135"/>
    </row>
    <row r="54" spans="2:8" x14ac:dyDescent="0.3">
      <c r="B54" s="19" t="s">
        <v>3</v>
      </c>
      <c r="C54" s="136"/>
      <c r="D54" s="137"/>
    </row>
    <row r="55" spans="2:8" ht="14.4" customHeight="1" thickBot="1" x14ac:dyDescent="0.35">
      <c r="B55" s="16" t="s">
        <v>6</v>
      </c>
      <c r="C55" s="142" t="s">
        <v>27</v>
      </c>
      <c r="D55" s="143"/>
    </row>
    <row r="56" spans="2:8" ht="28.8" x14ac:dyDescent="0.3">
      <c r="B56" s="13"/>
      <c r="C56" s="14" t="s">
        <v>28</v>
      </c>
      <c r="D56" s="14" t="s">
        <v>9</v>
      </c>
      <c r="E56" s="14" t="s">
        <v>29</v>
      </c>
      <c r="F56" s="14" t="s">
        <v>30</v>
      </c>
      <c r="G56" s="79" t="s">
        <v>31</v>
      </c>
      <c r="H56" s="15" t="s">
        <v>32</v>
      </c>
    </row>
    <row r="57" spans="2:8" ht="14.4" customHeight="1" thickBot="1" x14ac:dyDescent="0.35">
      <c r="B57" s="16" t="s">
        <v>13</v>
      </c>
      <c r="C57" s="17" t="s">
        <v>14</v>
      </c>
      <c r="D57" s="17" t="s">
        <v>15</v>
      </c>
      <c r="E57" s="17" t="s">
        <v>16</v>
      </c>
      <c r="F57" s="17" t="s">
        <v>17</v>
      </c>
      <c r="G57" s="17" t="s">
        <v>18</v>
      </c>
      <c r="H57" s="18" t="s">
        <v>19</v>
      </c>
    </row>
    <row r="58" spans="2:8" ht="14.4" customHeight="1" x14ac:dyDescent="0.3">
      <c r="B58" s="21"/>
      <c r="C58" s="22"/>
      <c r="D58" s="22"/>
      <c r="E58" s="87"/>
      <c r="F58" s="35">
        <f>(C58+(4*D58)+E58)/6</f>
        <v>0</v>
      </c>
      <c r="G58" s="36">
        <f>(E58-C58)/6</f>
        <v>0</v>
      </c>
      <c r="H58" s="37">
        <f>G58*G58</f>
        <v>0</v>
      </c>
    </row>
    <row r="59" spans="2:8" ht="14.4" customHeight="1" x14ac:dyDescent="0.3">
      <c r="B59" s="23"/>
      <c r="C59" s="24"/>
      <c r="D59" s="24"/>
      <c r="E59" s="88"/>
      <c r="F59" s="38">
        <f>(C59+(4*D59)+E59)/6</f>
        <v>0</v>
      </c>
      <c r="G59" s="39">
        <f>(E59-C59)/6</f>
        <v>0</v>
      </c>
      <c r="H59" s="40">
        <f t="shared" ref="H59:H62" si="6">G59*G59</f>
        <v>0</v>
      </c>
    </row>
    <row r="60" spans="2:8" ht="14.4" customHeight="1" x14ac:dyDescent="0.3">
      <c r="B60" s="23"/>
      <c r="C60" s="24"/>
      <c r="D60" s="24"/>
      <c r="E60" s="88"/>
      <c r="F60" s="38">
        <f t="shared" ref="F60:F62" si="7">(C60+(4*D60)+E60)/6</f>
        <v>0</v>
      </c>
      <c r="G60" s="39">
        <f t="shared" ref="G60:G62" si="8">(E60-C60)/6</f>
        <v>0</v>
      </c>
      <c r="H60" s="40">
        <f t="shared" si="6"/>
        <v>0</v>
      </c>
    </row>
    <row r="61" spans="2:8" ht="14.4" customHeight="1" x14ac:dyDescent="0.3">
      <c r="B61" s="23"/>
      <c r="C61" s="24"/>
      <c r="D61" s="24"/>
      <c r="E61" s="88"/>
      <c r="F61" s="38">
        <f t="shared" si="7"/>
        <v>0</v>
      </c>
      <c r="G61" s="39">
        <f t="shared" si="8"/>
        <v>0</v>
      </c>
      <c r="H61" s="40">
        <f t="shared" si="6"/>
        <v>0</v>
      </c>
    </row>
    <row r="62" spans="2:8" ht="14.4" customHeight="1" thickBot="1" x14ac:dyDescent="0.35">
      <c r="B62" s="25"/>
      <c r="C62" s="26"/>
      <c r="D62" s="26"/>
      <c r="E62" s="90"/>
      <c r="F62" s="38">
        <f t="shared" si="7"/>
        <v>0</v>
      </c>
      <c r="G62" s="39">
        <f t="shared" si="8"/>
        <v>0</v>
      </c>
      <c r="H62" s="40">
        <f t="shared" si="6"/>
        <v>0</v>
      </c>
    </row>
    <row r="63" spans="2:8" ht="14.4" customHeight="1" x14ac:dyDescent="0.3">
      <c r="D63" s="144" t="s">
        <v>51</v>
      </c>
      <c r="E63" s="145"/>
      <c r="F63" s="30">
        <f>SUM(F58:F62)</f>
        <v>0</v>
      </c>
    </row>
    <row r="64" spans="2:8" ht="14.4" customHeight="1" thickBot="1" x14ac:dyDescent="0.35">
      <c r="D64" s="146" t="s">
        <v>52</v>
      </c>
      <c r="E64" s="147"/>
      <c r="F64" s="31">
        <f>SQRT(SUM(H58:H62))</f>
        <v>0</v>
      </c>
    </row>
    <row r="65" spans="2:8" ht="14.4" customHeight="1" x14ac:dyDescent="0.3"/>
    <row r="66" spans="2:8" ht="14.4" customHeight="1" thickBot="1" x14ac:dyDescent="0.35"/>
    <row r="67" spans="2:8" x14ac:dyDescent="0.3">
      <c r="B67" s="13" t="s">
        <v>0</v>
      </c>
      <c r="C67" s="134" t="s">
        <v>60</v>
      </c>
      <c r="D67" s="135"/>
    </row>
    <row r="68" spans="2:8" ht="14.4" customHeight="1" x14ac:dyDescent="0.3">
      <c r="B68" s="19" t="s">
        <v>3</v>
      </c>
      <c r="C68" s="136"/>
      <c r="D68" s="137"/>
    </row>
    <row r="69" spans="2:8" ht="14.4" customHeight="1" thickBot="1" x14ac:dyDescent="0.35">
      <c r="B69" s="16" t="s">
        <v>6</v>
      </c>
      <c r="C69" s="142" t="s">
        <v>27</v>
      </c>
      <c r="D69" s="143"/>
    </row>
    <row r="70" spans="2:8" ht="28.8" x14ac:dyDescent="0.3">
      <c r="B70" s="13"/>
      <c r="C70" s="14" t="s">
        <v>28</v>
      </c>
      <c r="D70" s="14" t="s">
        <v>9</v>
      </c>
      <c r="E70" s="14" t="s">
        <v>29</v>
      </c>
      <c r="F70" s="14" t="s">
        <v>30</v>
      </c>
      <c r="G70" s="79" t="s">
        <v>31</v>
      </c>
      <c r="H70" s="15" t="s">
        <v>32</v>
      </c>
    </row>
    <row r="71" spans="2:8" ht="14.4" customHeight="1" thickBot="1" x14ac:dyDescent="0.35">
      <c r="B71" s="16" t="s">
        <v>13</v>
      </c>
      <c r="C71" s="17" t="s">
        <v>14</v>
      </c>
      <c r="D71" s="17" t="s">
        <v>15</v>
      </c>
      <c r="E71" s="17" t="s">
        <v>16</v>
      </c>
      <c r="F71" s="17" t="s">
        <v>17</v>
      </c>
      <c r="G71" s="17" t="s">
        <v>18</v>
      </c>
      <c r="H71" s="18" t="s">
        <v>19</v>
      </c>
    </row>
    <row r="72" spans="2:8" ht="14.4" customHeight="1" x14ac:dyDescent="0.3">
      <c r="B72" s="21"/>
      <c r="C72" s="22"/>
      <c r="D72" s="22"/>
      <c r="E72" s="87"/>
      <c r="F72" s="35">
        <f>(C72+(4*D72)+E72)/6</f>
        <v>0</v>
      </c>
      <c r="G72" s="36">
        <f>(E72-C72)/6</f>
        <v>0</v>
      </c>
      <c r="H72" s="37">
        <f>G72*G72</f>
        <v>0</v>
      </c>
    </row>
    <row r="73" spans="2:8" ht="14.4" customHeight="1" x14ac:dyDescent="0.3">
      <c r="B73" s="23"/>
      <c r="C73" s="24"/>
      <c r="D73" s="24"/>
      <c r="E73" s="88"/>
      <c r="F73" s="38">
        <f>(C73+(4*D73)+E73)/6</f>
        <v>0</v>
      </c>
      <c r="G73" s="39">
        <f>(E73-C73)/6</f>
        <v>0</v>
      </c>
      <c r="H73" s="40">
        <f t="shared" ref="H73:H76" si="9">G73*G73</f>
        <v>0</v>
      </c>
    </row>
    <row r="74" spans="2:8" ht="14.4" customHeight="1" x14ac:dyDescent="0.3">
      <c r="B74" s="23"/>
      <c r="C74" s="24"/>
      <c r="D74" s="24"/>
      <c r="E74" s="88"/>
      <c r="F74" s="38">
        <f t="shared" ref="F74:F76" si="10">(C74+(4*D74)+E74)/6</f>
        <v>0</v>
      </c>
      <c r="G74" s="39">
        <f t="shared" ref="G74:G76" si="11">(E74-C74)/6</f>
        <v>0</v>
      </c>
      <c r="H74" s="40">
        <f t="shared" si="9"/>
        <v>0</v>
      </c>
    </row>
    <row r="75" spans="2:8" ht="14.4" customHeight="1" x14ac:dyDescent="0.3">
      <c r="B75" s="23"/>
      <c r="C75" s="24"/>
      <c r="D75" s="24"/>
      <c r="E75" s="88"/>
      <c r="F75" s="38">
        <f t="shared" si="10"/>
        <v>0</v>
      </c>
      <c r="G75" s="39">
        <f t="shared" si="11"/>
        <v>0</v>
      </c>
      <c r="H75" s="40">
        <f t="shared" si="9"/>
        <v>0</v>
      </c>
    </row>
    <row r="76" spans="2:8" ht="14.4" customHeight="1" thickBot="1" x14ac:dyDescent="0.35">
      <c r="B76" s="25"/>
      <c r="C76" s="26"/>
      <c r="D76" s="26"/>
      <c r="E76" s="90"/>
      <c r="F76" s="38">
        <f t="shared" si="10"/>
        <v>0</v>
      </c>
      <c r="G76" s="39">
        <f t="shared" si="11"/>
        <v>0</v>
      </c>
      <c r="H76" s="40">
        <f t="shared" si="9"/>
        <v>0</v>
      </c>
    </row>
    <row r="77" spans="2:8" x14ac:dyDescent="0.3">
      <c r="D77" s="144" t="s">
        <v>51</v>
      </c>
      <c r="E77" s="145"/>
      <c r="F77" s="30">
        <f>SUM(F72:F76)</f>
        <v>0</v>
      </c>
    </row>
    <row r="78" spans="2:8" ht="15" thickBot="1" x14ac:dyDescent="0.35">
      <c r="D78" s="146" t="s">
        <v>52</v>
      </c>
      <c r="E78" s="147"/>
      <c r="F78" s="31">
        <f>SQRT(SUM(H72:H76))</f>
        <v>0</v>
      </c>
    </row>
    <row r="80" spans="2:8" ht="15" thickBot="1" x14ac:dyDescent="0.35"/>
    <row r="81" spans="2:8" x14ac:dyDescent="0.3">
      <c r="B81" s="13" t="s">
        <v>0</v>
      </c>
      <c r="C81" s="134" t="s">
        <v>62</v>
      </c>
      <c r="D81" s="135"/>
    </row>
    <row r="82" spans="2:8" x14ac:dyDescent="0.3">
      <c r="B82" s="19" t="s">
        <v>3</v>
      </c>
      <c r="C82" s="136"/>
      <c r="D82" s="137"/>
    </row>
    <row r="83" spans="2:8" ht="15" thickBot="1" x14ac:dyDescent="0.35">
      <c r="B83" s="16" t="s">
        <v>6</v>
      </c>
      <c r="C83" s="142" t="s">
        <v>27</v>
      </c>
      <c r="D83" s="143"/>
    </row>
    <row r="84" spans="2:8" ht="28.8" x14ac:dyDescent="0.3">
      <c r="B84" s="13"/>
      <c r="C84" s="14" t="s">
        <v>28</v>
      </c>
      <c r="D84" s="14" t="s">
        <v>9</v>
      </c>
      <c r="E84" s="14" t="s">
        <v>29</v>
      </c>
      <c r="F84" s="14" t="s">
        <v>30</v>
      </c>
      <c r="G84" s="79" t="s">
        <v>31</v>
      </c>
      <c r="H84" s="15" t="s">
        <v>32</v>
      </c>
    </row>
    <row r="85" spans="2:8" ht="15" thickBot="1" x14ac:dyDescent="0.35">
      <c r="B85" s="16" t="s">
        <v>13</v>
      </c>
      <c r="C85" s="17" t="s">
        <v>14</v>
      </c>
      <c r="D85" s="17" t="s">
        <v>15</v>
      </c>
      <c r="E85" s="17" t="s">
        <v>16</v>
      </c>
      <c r="F85" s="17" t="s">
        <v>17</v>
      </c>
      <c r="G85" s="17" t="s">
        <v>18</v>
      </c>
      <c r="H85" s="18" t="s">
        <v>19</v>
      </c>
    </row>
    <row r="86" spans="2:8" x14ac:dyDescent="0.3">
      <c r="B86" s="21"/>
      <c r="C86" s="22"/>
      <c r="D86" s="22"/>
      <c r="E86" s="87"/>
      <c r="F86" s="35">
        <f>(C86+(4*D86)+E86)/6</f>
        <v>0</v>
      </c>
      <c r="G86" s="36">
        <f>(E86-C86)/6</f>
        <v>0</v>
      </c>
      <c r="H86" s="37">
        <f>G86*G86</f>
        <v>0</v>
      </c>
    </row>
    <row r="87" spans="2:8" x14ac:dyDescent="0.3">
      <c r="B87" s="23"/>
      <c r="C87" s="24"/>
      <c r="D87" s="24"/>
      <c r="E87" s="88"/>
      <c r="F87" s="38">
        <f>(C87+(4*D87)+E87)/6</f>
        <v>0</v>
      </c>
      <c r="G87" s="39">
        <f>(E87-C87)/6</f>
        <v>0</v>
      </c>
      <c r="H87" s="40">
        <f>G87*G87</f>
        <v>0</v>
      </c>
    </row>
    <row r="88" spans="2:8" x14ac:dyDescent="0.3">
      <c r="B88" s="23"/>
      <c r="C88" s="24"/>
      <c r="D88" s="24"/>
      <c r="E88" s="88"/>
      <c r="F88" s="38">
        <f t="shared" ref="F88:F90" si="12">(C88+(4*D88)+E88)/6</f>
        <v>0</v>
      </c>
      <c r="G88" s="39">
        <f t="shared" ref="G88:G90" si="13">(E88-C88)/6</f>
        <v>0</v>
      </c>
      <c r="H88" s="40">
        <f t="shared" ref="H88:H90" si="14">G88*G88</f>
        <v>0</v>
      </c>
    </row>
    <row r="89" spans="2:8" x14ac:dyDescent="0.3">
      <c r="B89" s="23"/>
      <c r="C89" s="24"/>
      <c r="D89" s="24"/>
      <c r="E89" s="88"/>
      <c r="F89" s="38">
        <f t="shared" si="12"/>
        <v>0</v>
      </c>
      <c r="G89" s="39">
        <f t="shared" si="13"/>
        <v>0</v>
      </c>
      <c r="H89" s="40">
        <f t="shared" si="14"/>
        <v>0</v>
      </c>
    </row>
    <row r="90" spans="2:8" ht="15" thickBot="1" x14ac:dyDescent="0.35">
      <c r="B90" s="25"/>
      <c r="C90" s="26"/>
      <c r="D90" s="26"/>
      <c r="E90" s="90"/>
      <c r="F90" s="38">
        <f t="shared" si="12"/>
        <v>0</v>
      </c>
      <c r="G90" s="39">
        <f t="shared" si="13"/>
        <v>0</v>
      </c>
      <c r="H90" s="40">
        <f t="shared" si="14"/>
        <v>0</v>
      </c>
    </row>
    <row r="91" spans="2:8" x14ac:dyDescent="0.3">
      <c r="D91" s="144" t="s">
        <v>51</v>
      </c>
      <c r="E91" s="145"/>
      <c r="F91" s="30">
        <f>SUM(F86:F90)</f>
        <v>0</v>
      </c>
    </row>
    <row r="92" spans="2:8" ht="15" thickBot="1" x14ac:dyDescent="0.35">
      <c r="D92" s="146" t="s">
        <v>52</v>
      </c>
      <c r="E92" s="147"/>
      <c r="F92" s="31">
        <f>SQRT(SUM(H86:H90))</f>
        <v>0</v>
      </c>
    </row>
    <row r="94" spans="2:8" ht="15" thickBot="1" x14ac:dyDescent="0.35"/>
    <row r="95" spans="2:8" x14ac:dyDescent="0.3">
      <c r="B95" s="13" t="s">
        <v>0</v>
      </c>
      <c r="C95" s="134" t="s">
        <v>100</v>
      </c>
      <c r="D95" s="135"/>
    </row>
    <row r="96" spans="2:8" x14ac:dyDescent="0.3">
      <c r="B96" s="19" t="s">
        <v>3</v>
      </c>
      <c r="C96" s="136" t="s">
        <v>101</v>
      </c>
      <c r="D96" s="137"/>
    </row>
    <row r="97" spans="2:8" ht="15" thickBot="1" x14ac:dyDescent="0.35">
      <c r="B97" s="16" t="s">
        <v>6</v>
      </c>
      <c r="C97" s="142" t="s">
        <v>27</v>
      </c>
      <c r="D97" s="143"/>
    </row>
    <row r="98" spans="2:8" ht="28.8" x14ac:dyDescent="0.3">
      <c r="B98" s="13"/>
      <c r="C98" s="14" t="s">
        <v>28</v>
      </c>
      <c r="D98" s="14" t="s">
        <v>9</v>
      </c>
      <c r="E98" s="14" t="s">
        <v>29</v>
      </c>
      <c r="F98" s="14" t="s">
        <v>30</v>
      </c>
      <c r="G98" s="79" t="s">
        <v>31</v>
      </c>
      <c r="H98" s="15" t="s">
        <v>32</v>
      </c>
    </row>
    <row r="99" spans="2:8" ht="15" thickBot="1" x14ac:dyDescent="0.35">
      <c r="B99" s="85" t="s">
        <v>13</v>
      </c>
      <c r="C99" s="86" t="s">
        <v>14</v>
      </c>
      <c r="D99" s="86" t="s">
        <v>15</v>
      </c>
      <c r="E99" s="86" t="s">
        <v>16</v>
      </c>
      <c r="F99" s="17" t="s">
        <v>17</v>
      </c>
      <c r="G99" s="17" t="s">
        <v>18</v>
      </c>
      <c r="H99" s="18" t="s">
        <v>19</v>
      </c>
    </row>
    <row r="100" spans="2:8" x14ac:dyDescent="0.3">
      <c r="B100" s="92"/>
      <c r="C100" s="93"/>
      <c r="D100" s="93"/>
      <c r="E100" s="94"/>
      <c r="F100" s="82">
        <f>(C100+(4*D100)+E100)/6</f>
        <v>0</v>
      </c>
      <c r="G100" s="36">
        <f>(E100-C100)/6</f>
        <v>0</v>
      </c>
      <c r="H100" s="37">
        <f>G100*G100</f>
        <v>0</v>
      </c>
    </row>
    <row r="101" spans="2:8" x14ac:dyDescent="0.3">
      <c r="B101" s="95"/>
      <c r="C101" s="91"/>
      <c r="D101" s="91"/>
      <c r="E101" s="96"/>
      <c r="F101" s="83">
        <f>(C101+(4*D101)+E101)/6</f>
        <v>0</v>
      </c>
      <c r="G101" s="39">
        <f>(E101-C101)/6</f>
        <v>0</v>
      </c>
      <c r="H101" s="40">
        <f>G101*G101</f>
        <v>0</v>
      </c>
    </row>
    <row r="102" spans="2:8" x14ac:dyDescent="0.3">
      <c r="B102" s="95"/>
      <c r="C102" s="91"/>
      <c r="D102" s="91"/>
      <c r="E102" s="96"/>
      <c r="F102" s="83">
        <f t="shared" ref="F102:F104" si="15">(C102+(4*D102)+E102)/6</f>
        <v>0</v>
      </c>
      <c r="G102" s="39">
        <f t="shared" ref="G102:G104" si="16">(E102-C102)/6</f>
        <v>0</v>
      </c>
      <c r="H102" s="40">
        <f t="shared" ref="H102:H104" si="17">G102*G102</f>
        <v>0</v>
      </c>
    </row>
    <row r="103" spans="2:8" x14ac:dyDescent="0.3">
      <c r="B103" s="95"/>
      <c r="C103" s="91"/>
      <c r="D103" s="91"/>
      <c r="E103" s="96"/>
      <c r="F103" s="83">
        <f t="shared" si="15"/>
        <v>0</v>
      </c>
      <c r="G103" s="39">
        <f t="shared" si="16"/>
        <v>0</v>
      </c>
      <c r="H103" s="40">
        <f t="shared" si="17"/>
        <v>0</v>
      </c>
    </row>
    <row r="104" spans="2:8" ht="15" thickBot="1" x14ac:dyDescent="0.35">
      <c r="B104" s="97"/>
      <c r="C104" s="98"/>
      <c r="D104" s="98"/>
      <c r="E104" s="99"/>
      <c r="F104" s="83">
        <f t="shared" si="15"/>
        <v>0</v>
      </c>
      <c r="G104" s="39">
        <f t="shared" si="16"/>
        <v>0</v>
      </c>
      <c r="H104" s="40">
        <f t="shared" si="17"/>
        <v>0</v>
      </c>
    </row>
    <row r="105" spans="2:8" x14ac:dyDescent="0.3">
      <c r="D105" s="144" t="s">
        <v>51</v>
      </c>
      <c r="E105" s="145"/>
      <c r="F105" s="30">
        <f>SUM(F100:F104)</f>
        <v>0</v>
      </c>
    </row>
    <row r="106" spans="2:8" ht="15" thickBot="1" x14ac:dyDescent="0.35">
      <c r="D106" s="146" t="s">
        <v>52</v>
      </c>
      <c r="E106" s="147"/>
      <c r="F106" s="31">
        <f>SQRT(SUM(H100:H104))</f>
        <v>0</v>
      </c>
    </row>
    <row r="108" spans="2:8" ht="15" thickBot="1" x14ac:dyDescent="0.35"/>
    <row r="109" spans="2:8" x14ac:dyDescent="0.3">
      <c r="B109" s="13" t="s">
        <v>0</v>
      </c>
      <c r="C109" s="134" t="s">
        <v>68</v>
      </c>
      <c r="D109" s="135"/>
    </row>
    <row r="110" spans="2:8" x14ac:dyDescent="0.3">
      <c r="B110" s="19" t="s">
        <v>3</v>
      </c>
      <c r="C110" s="136" t="s">
        <v>4</v>
      </c>
      <c r="D110" s="137"/>
    </row>
    <row r="111" spans="2:8" ht="15" thickBot="1" x14ac:dyDescent="0.35">
      <c r="B111" s="16" t="s">
        <v>6</v>
      </c>
      <c r="C111" s="142" t="s">
        <v>27</v>
      </c>
      <c r="D111" s="143"/>
    </row>
    <row r="112" spans="2:8" ht="28.8" x14ac:dyDescent="0.3">
      <c r="B112" s="13"/>
      <c r="C112" s="14" t="s">
        <v>28</v>
      </c>
      <c r="D112" s="14" t="s">
        <v>9</v>
      </c>
      <c r="E112" s="14" t="s">
        <v>29</v>
      </c>
      <c r="F112" s="14" t="s">
        <v>30</v>
      </c>
      <c r="G112" s="79" t="s">
        <v>31</v>
      </c>
      <c r="H112" s="15" t="s">
        <v>32</v>
      </c>
    </row>
    <row r="113" spans="2:8" ht="15" thickBot="1" x14ac:dyDescent="0.35">
      <c r="B113" s="85" t="s">
        <v>13</v>
      </c>
      <c r="C113" s="86" t="s">
        <v>14</v>
      </c>
      <c r="D113" s="86" t="s">
        <v>15</v>
      </c>
      <c r="E113" s="86" t="s">
        <v>16</v>
      </c>
      <c r="F113" s="17" t="s">
        <v>17</v>
      </c>
      <c r="G113" s="17" t="s">
        <v>18</v>
      </c>
      <c r="H113" s="18" t="s">
        <v>19</v>
      </c>
    </row>
    <row r="114" spans="2:8" x14ac:dyDescent="0.3">
      <c r="B114" s="92" t="s">
        <v>69</v>
      </c>
      <c r="C114" s="93"/>
      <c r="D114" s="93"/>
      <c r="E114" s="94"/>
      <c r="F114" s="82">
        <f>(C114+(4*D114)+E114)/6</f>
        <v>0</v>
      </c>
      <c r="G114" s="36">
        <f>(E114-C114)/6</f>
        <v>0</v>
      </c>
      <c r="H114" s="37">
        <f>G114*G114</f>
        <v>0</v>
      </c>
    </row>
    <row r="115" spans="2:8" x14ac:dyDescent="0.3">
      <c r="B115" s="95" t="s">
        <v>70</v>
      </c>
      <c r="C115" s="91"/>
      <c r="D115" s="91"/>
      <c r="E115" s="96"/>
      <c r="F115" s="83">
        <f>(C115+(4*D115)+E115)/6</f>
        <v>0</v>
      </c>
      <c r="G115" s="39">
        <f>(E115-C115)/6</f>
        <v>0</v>
      </c>
      <c r="H115" s="40">
        <f>G115*G115</f>
        <v>0</v>
      </c>
    </row>
    <row r="116" spans="2:8" x14ac:dyDescent="0.3">
      <c r="B116" s="95" t="s">
        <v>71</v>
      </c>
      <c r="C116" s="91"/>
      <c r="D116" s="91"/>
      <c r="E116" s="96"/>
      <c r="F116" s="83">
        <f t="shared" ref="F116:F118" si="18">(C116+(4*D116)+E116)/6</f>
        <v>0</v>
      </c>
      <c r="G116" s="39">
        <f t="shared" ref="G116:G118" si="19">(E116-C116)/6</f>
        <v>0</v>
      </c>
      <c r="H116" s="40">
        <f t="shared" ref="H116:H118" si="20">G116*G116</f>
        <v>0</v>
      </c>
    </row>
    <row r="117" spans="2:8" x14ac:dyDescent="0.3">
      <c r="B117" s="95" t="s">
        <v>72</v>
      </c>
      <c r="C117" s="91"/>
      <c r="D117" s="91"/>
      <c r="E117" s="96"/>
      <c r="F117" s="83">
        <f t="shared" si="18"/>
        <v>0</v>
      </c>
      <c r="G117" s="39">
        <f t="shared" si="19"/>
        <v>0</v>
      </c>
      <c r="H117" s="40">
        <f t="shared" si="20"/>
        <v>0</v>
      </c>
    </row>
    <row r="118" spans="2:8" ht="15" thickBot="1" x14ac:dyDescent="0.35">
      <c r="B118" s="97" t="s">
        <v>73</v>
      </c>
      <c r="C118" s="98"/>
      <c r="D118" s="98"/>
      <c r="E118" s="99"/>
      <c r="F118" s="83">
        <f t="shared" si="18"/>
        <v>0</v>
      </c>
      <c r="G118" s="39">
        <f t="shared" si="19"/>
        <v>0</v>
      </c>
      <c r="H118" s="40">
        <f t="shared" si="20"/>
        <v>0</v>
      </c>
    </row>
    <row r="119" spans="2:8" x14ac:dyDescent="0.3">
      <c r="D119" s="144" t="s">
        <v>51</v>
      </c>
      <c r="E119" s="145"/>
      <c r="F119" s="30">
        <f>SUM(F114:F118)</f>
        <v>0</v>
      </c>
    </row>
    <row r="120" spans="2:8" ht="15" thickBot="1" x14ac:dyDescent="0.35">
      <c r="D120" s="146" t="s">
        <v>52</v>
      </c>
      <c r="E120" s="147"/>
      <c r="F120" s="31">
        <f>SQRT(SUM(H114:H118))</f>
        <v>0</v>
      </c>
    </row>
    <row r="122" spans="2:8" ht="15" thickBot="1" x14ac:dyDescent="0.35"/>
    <row r="123" spans="2:8" x14ac:dyDescent="0.3">
      <c r="B123" s="13" t="s">
        <v>0</v>
      </c>
      <c r="C123" s="134" t="s">
        <v>74</v>
      </c>
      <c r="D123" s="135"/>
    </row>
    <row r="124" spans="2:8" x14ac:dyDescent="0.3">
      <c r="B124" s="19" t="s">
        <v>3</v>
      </c>
      <c r="C124" s="136" t="s">
        <v>4</v>
      </c>
      <c r="D124" s="137"/>
    </row>
    <row r="125" spans="2:8" ht="15" thickBot="1" x14ac:dyDescent="0.35">
      <c r="B125" s="16" t="s">
        <v>6</v>
      </c>
      <c r="C125" s="142" t="s">
        <v>27</v>
      </c>
      <c r="D125" s="143"/>
    </row>
    <row r="126" spans="2:8" ht="28.8" x14ac:dyDescent="0.3">
      <c r="B126" s="13"/>
      <c r="C126" s="14" t="s">
        <v>28</v>
      </c>
      <c r="D126" s="14" t="s">
        <v>9</v>
      </c>
      <c r="E126" s="14" t="s">
        <v>29</v>
      </c>
      <c r="F126" s="14" t="s">
        <v>30</v>
      </c>
      <c r="G126" s="79" t="s">
        <v>31</v>
      </c>
      <c r="H126" s="15" t="s">
        <v>32</v>
      </c>
    </row>
    <row r="127" spans="2:8" ht="15" thickBot="1" x14ac:dyDescent="0.35">
      <c r="B127" s="85" t="s">
        <v>13</v>
      </c>
      <c r="C127" s="86" t="s">
        <v>14</v>
      </c>
      <c r="D127" s="86" t="s">
        <v>15</v>
      </c>
      <c r="E127" s="86" t="s">
        <v>16</v>
      </c>
      <c r="F127" s="17" t="s">
        <v>17</v>
      </c>
      <c r="G127" s="17" t="s">
        <v>18</v>
      </c>
      <c r="H127" s="18" t="s">
        <v>19</v>
      </c>
    </row>
    <row r="128" spans="2:8" x14ac:dyDescent="0.3">
      <c r="B128" s="92" t="s">
        <v>75</v>
      </c>
      <c r="C128" s="93"/>
      <c r="D128" s="93"/>
      <c r="E128" s="94"/>
      <c r="F128" s="82">
        <f>(C128+(4*D128)+E128)/6</f>
        <v>0</v>
      </c>
      <c r="G128" s="36">
        <f>(E128-C128)/6</f>
        <v>0</v>
      </c>
      <c r="H128" s="37">
        <f>G128*G128</f>
        <v>0</v>
      </c>
    </row>
    <row r="129" spans="2:8" x14ac:dyDescent="0.3">
      <c r="B129" s="95" t="s">
        <v>76</v>
      </c>
      <c r="C129" s="91"/>
      <c r="D129" s="91"/>
      <c r="E129" s="96"/>
      <c r="F129" s="83">
        <f>(C129+(4*D129)+E129)/6</f>
        <v>0</v>
      </c>
      <c r="G129" s="39">
        <f>(E129-C129)/6</f>
        <v>0</v>
      </c>
      <c r="H129" s="40">
        <f>G129*G129</f>
        <v>0</v>
      </c>
    </row>
    <row r="130" spans="2:8" x14ac:dyDescent="0.3">
      <c r="B130" s="95" t="s">
        <v>77</v>
      </c>
      <c r="C130" s="91"/>
      <c r="D130" s="91"/>
      <c r="E130" s="96"/>
      <c r="F130" s="83">
        <f t="shared" ref="F130:F132" si="21">(C130+(4*D130)+E130)/6</f>
        <v>0</v>
      </c>
      <c r="G130" s="39">
        <f t="shared" ref="G130:G132" si="22">(E130-C130)/6</f>
        <v>0</v>
      </c>
      <c r="H130" s="40">
        <f t="shared" ref="H130:H132" si="23">G130*G130</f>
        <v>0</v>
      </c>
    </row>
    <row r="131" spans="2:8" x14ac:dyDescent="0.3">
      <c r="B131" s="95" t="s">
        <v>78</v>
      </c>
      <c r="C131" s="91"/>
      <c r="D131" s="91"/>
      <c r="E131" s="96"/>
      <c r="F131" s="83">
        <f t="shared" si="21"/>
        <v>0</v>
      </c>
      <c r="G131" s="39">
        <f t="shared" si="22"/>
        <v>0</v>
      </c>
      <c r="H131" s="40">
        <f t="shared" si="23"/>
        <v>0</v>
      </c>
    </row>
    <row r="132" spans="2:8" ht="15" thickBot="1" x14ac:dyDescent="0.35">
      <c r="B132" s="97" t="s">
        <v>79</v>
      </c>
      <c r="C132" s="98"/>
      <c r="D132" s="98"/>
      <c r="E132" s="99"/>
      <c r="F132" s="83">
        <f t="shared" si="21"/>
        <v>0</v>
      </c>
      <c r="G132" s="39">
        <f t="shared" si="22"/>
        <v>0</v>
      </c>
      <c r="H132" s="40">
        <f t="shared" si="23"/>
        <v>0</v>
      </c>
    </row>
    <row r="133" spans="2:8" x14ac:dyDescent="0.3">
      <c r="D133" s="144" t="s">
        <v>51</v>
      </c>
      <c r="E133" s="145"/>
      <c r="F133" s="30">
        <f>SUM(F128:F132)</f>
        <v>0</v>
      </c>
    </row>
    <row r="134" spans="2:8" ht="15" thickBot="1" x14ac:dyDescent="0.35">
      <c r="D134" s="146" t="s">
        <v>52</v>
      </c>
      <c r="E134" s="147"/>
      <c r="F134" s="31">
        <f>SQRT(SUM(H128:H132))</f>
        <v>0</v>
      </c>
    </row>
  </sheetData>
  <protectedRanges>
    <protectedRange sqref="F8:F15 C25:D26 C39:D40 C67:D68 B8:B15 B30:E34 B44:E48 C81:D82 C95:D96 C109:D110 C123:D124 B72:E76 B86:E90 B100:E104 B114:E118 B128:E132 C53:D54 B58:E62" name="Range1"/>
  </protectedRanges>
  <mergeCells count="45">
    <mergeCell ref="C53:D53"/>
    <mergeCell ref="C39:D39"/>
    <mergeCell ref="C40:D40"/>
    <mergeCell ref="C41:D41"/>
    <mergeCell ref="D49:E49"/>
    <mergeCell ref="D50:E50"/>
    <mergeCell ref="C68:D68"/>
    <mergeCell ref="C69:D69"/>
    <mergeCell ref="D77:E77"/>
    <mergeCell ref="D78:E78"/>
    <mergeCell ref="C54:D54"/>
    <mergeCell ref="C55:D55"/>
    <mergeCell ref="D63:E63"/>
    <mergeCell ref="D64:E64"/>
    <mergeCell ref="C67:D67"/>
    <mergeCell ref="B1:H1"/>
    <mergeCell ref="B5:H5"/>
    <mergeCell ref="C25:D25"/>
    <mergeCell ref="D36:E36"/>
    <mergeCell ref="D35:E35"/>
    <mergeCell ref="C26:D26"/>
    <mergeCell ref="C27:D27"/>
    <mergeCell ref="B22:H22"/>
    <mergeCell ref="C18:D18"/>
    <mergeCell ref="C19:D19"/>
    <mergeCell ref="C81:D81"/>
    <mergeCell ref="C82:D82"/>
    <mergeCell ref="C83:D83"/>
    <mergeCell ref="D91:E91"/>
    <mergeCell ref="D92:E92"/>
    <mergeCell ref="C95:D95"/>
    <mergeCell ref="C96:D96"/>
    <mergeCell ref="C97:D97"/>
    <mergeCell ref="D105:E105"/>
    <mergeCell ref="D106:E106"/>
    <mergeCell ref="C109:D109"/>
    <mergeCell ref="C110:D110"/>
    <mergeCell ref="C111:D111"/>
    <mergeCell ref="D119:E119"/>
    <mergeCell ref="D120:E120"/>
    <mergeCell ref="C123:D123"/>
    <mergeCell ref="C124:D124"/>
    <mergeCell ref="C125:D125"/>
    <mergeCell ref="D133:E133"/>
    <mergeCell ref="D134:E134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2049-B7AE-4C28-B178-610CAA7D455C}">
  <dimension ref="A1:H47"/>
  <sheetViews>
    <sheetView zoomScale="104" zoomScaleNormal="137" workbookViewId="0">
      <selection activeCell="G26" sqref="G26"/>
    </sheetView>
  </sheetViews>
  <sheetFormatPr defaultRowHeight="14.4" x14ac:dyDescent="0.3"/>
  <cols>
    <col min="2" max="2" width="25.88671875" customWidth="1"/>
    <col min="3" max="3" width="18.5546875" bestFit="1" customWidth="1"/>
    <col min="4" max="4" width="18.5546875" customWidth="1"/>
    <col min="5" max="5" width="15.109375" customWidth="1"/>
    <col min="6" max="6" width="13.6640625" customWidth="1"/>
    <col min="7" max="7" width="12.33203125" customWidth="1"/>
    <col min="14" max="14" width="9.88671875" customWidth="1"/>
  </cols>
  <sheetData>
    <row r="1" spans="2:8" ht="20.399999999999999" thickBot="1" x14ac:dyDescent="0.45">
      <c r="B1" s="155" t="s">
        <v>80</v>
      </c>
      <c r="C1" s="155"/>
      <c r="D1" s="155"/>
      <c r="E1" s="155"/>
      <c r="F1" s="155"/>
      <c r="G1" s="155"/>
      <c r="H1" s="155"/>
    </row>
    <row r="2" spans="2:8" ht="15" thickTop="1" x14ac:dyDescent="0.3"/>
    <row r="3" spans="2:8" ht="23.4" x14ac:dyDescent="0.45">
      <c r="B3" s="75" t="s">
        <v>47</v>
      </c>
      <c r="C3" s="75"/>
      <c r="D3" s="76" t="s">
        <v>48</v>
      </c>
    </row>
    <row r="6" spans="2:8" ht="18" thickBot="1" x14ac:dyDescent="0.4">
      <c r="B6" s="156" t="s">
        <v>81</v>
      </c>
      <c r="C6" s="156"/>
      <c r="D6" s="156"/>
      <c r="E6" s="156"/>
      <c r="F6" s="156"/>
      <c r="G6" s="156"/>
      <c r="H6" s="156"/>
    </row>
    <row r="7" spans="2:8" ht="15.6" thickTop="1" thickBot="1" x14ac:dyDescent="0.35"/>
    <row r="8" spans="2:8" ht="15" thickBot="1" x14ac:dyDescent="0.35">
      <c r="B8" s="64" t="s">
        <v>82</v>
      </c>
      <c r="C8" s="65" t="s">
        <v>83</v>
      </c>
    </row>
    <row r="9" spans="2:8" x14ac:dyDescent="0.3">
      <c r="B9" s="73" t="s">
        <v>84</v>
      </c>
      <c r="C9" s="60">
        <f>E25</f>
        <v>0</v>
      </c>
    </row>
    <row r="10" spans="2:8" ht="15" thickBot="1" x14ac:dyDescent="0.35">
      <c r="B10" s="74" t="s">
        <v>85</v>
      </c>
      <c r="C10" s="62">
        <f>E47</f>
        <v>0</v>
      </c>
    </row>
    <row r="11" spans="2:8" ht="15" thickBot="1" x14ac:dyDescent="0.35">
      <c r="B11" s="58" t="s">
        <v>63</v>
      </c>
      <c r="C11" s="59">
        <f>SUM(F9:F10)</f>
        <v>0</v>
      </c>
    </row>
    <row r="12" spans="2:8" x14ac:dyDescent="0.3">
      <c r="C12" s="12"/>
    </row>
    <row r="13" spans="2:8" x14ac:dyDescent="0.3">
      <c r="C13" s="12"/>
    </row>
    <row r="14" spans="2:8" ht="18" thickBot="1" x14ac:dyDescent="0.4">
      <c r="B14" s="156" t="s">
        <v>86</v>
      </c>
      <c r="C14" s="156"/>
      <c r="D14" s="156"/>
      <c r="E14" s="156"/>
      <c r="F14" s="156"/>
      <c r="G14" s="156"/>
      <c r="H14" s="156"/>
    </row>
    <row r="15" spans="2:8" ht="15.6" thickTop="1" thickBot="1" x14ac:dyDescent="0.35"/>
    <row r="16" spans="2:8" ht="15" thickBot="1" x14ac:dyDescent="0.35">
      <c r="B16" s="64" t="s">
        <v>50</v>
      </c>
      <c r="C16" s="65" t="s">
        <v>87</v>
      </c>
      <c r="D16" s="65" t="s">
        <v>88</v>
      </c>
      <c r="E16" s="66" t="s">
        <v>89</v>
      </c>
      <c r="G16" s="77" t="s">
        <v>90</v>
      </c>
      <c r="H16" s="78"/>
    </row>
    <row r="17" spans="1:8" ht="15" thickBot="1" x14ac:dyDescent="0.35">
      <c r="B17" s="100" t="str">
        <f>'Effort - Your Project'!B8</f>
        <v>WP1 …</v>
      </c>
      <c r="C17" s="102">
        <f>'Effort - Your Project'!C8 *$G$17</f>
        <v>0</v>
      </c>
      <c r="D17" s="102">
        <f>'Effort - Your Project'!E8 * $G$17</f>
        <v>0</v>
      </c>
      <c r="E17" s="118">
        <f>'Effort - Your Project'!F8 *$G$17</f>
        <v>0</v>
      </c>
      <c r="G17" s="67">
        <v>60</v>
      </c>
      <c r="H17" s="68"/>
    </row>
    <row r="18" spans="1:8" ht="15" thickBot="1" x14ac:dyDescent="0.35">
      <c r="B18" s="101" t="str">
        <f>'Effort - Your Project'!B9</f>
        <v xml:space="preserve">WP2 </v>
      </c>
      <c r="C18" s="102">
        <f>'Effort - Your Project'!C9 *$G$17</f>
        <v>0</v>
      </c>
      <c r="D18" s="102">
        <f>'Effort - Your Project'!E9 * $G$17</f>
        <v>0</v>
      </c>
      <c r="E18" s="118">
        <f>'Effort - Your Project'!F9 *$G$17</f>
        <v>0</v>
      </c>
      <c r="G18" s="69" t="s">
        <v>91</v>
      </c>
      <c r="H18" s="70"/>
    </row>
    <row r="19" spans="1:8" ht="15" thickBot="1" x14ac:dyDescent="0.35">
      <c r="B19" s="101" t="str">
        <f>'Effort - Your Project'!B10</f>
        <v xml:space="preserve">WP3 </v>
      </c>
      <c r="C19" s="102">
        <f>'Effort - Your Project'!C10 *$G$17</f>
        <v>0</v>
      </c>
      <c r="D19" s="102">
        <f>'Effort - Your Project'!E10 * $G$17</f>
        <v>0</v>
      </c>
      <c r="E19" s="118">
        <f>'Effort - Your Project'!F10 *$G$17</f>
        <v>0</v>
      </c>
      <c r="G19" s="71">
        <f>G17/3600</f>
        <v>1.6666666666666666E-2</v>
      </c>
      <c r="H19" s="72"/>
    </row>
    <row r="20" spans="1:8" ht="15" thickBot="1" x14ac:dyDescent="0.35">
      <c r="B20" s="101" t="str">
        <f>'Effort - Your Project'!B11</f>
        <v xml:space="preserve">WP4 </v>
      </c>
      <c r="C20" s="102">
        <f>'Effort - Your Project'!C11 *$G$17</f>
        <v>0</v>
      </c>
      <c r="D20" s="102">
        <f>'Effort - Your Project'!E11 * $G$17</f>
        <v>0</v>
      </c>
      <c r="E20" s="118">
        <f>'Effort - Your Project'!F11 *$G$17</f>
        <v>0</v>
      </c>
    </row>
    <row r="21" spans="1:8" ht="15" thickBot="1" x14ac:dyDescent="0.35">
      <c r="B21" s="101" t="str">
        <f>'Effort - Your Project'!B12</f>
        <v xml:space="preserve">WP5 </v>
      </c>
      <c r="C21" s="102">
        <f>'Effort - Your Project'!C12 *$G$17</f>
        <v>0</v>
      </c>
      <c r="D21" s="102">
        <f>'Effort - Your Project'!E12 * $G$17</f>
        <v>0</v>
      </c>
      <c r="E21" s="118">
        <f>'Effort - Your Project'!F12 *$G$17</f>
        <v>0</v>
      </c>
    </row>
    <row r="22" spans="1:8" ht="15" thickBot="1" x14ac:dyDescent="0.35">
      <c r="B22" s="101" t="str">
        <f>'Effort - Your Project'!B13</f>
        <v>WP6 Project Management</v>
      </c>
      <c r="C22" s="102">
        <f>'Effort - Your Project'!C13 *$G$17</f>
        <v>0</v>
      </c>
      <c r="D22" s="102">
        <f>'Effort - Your Project'!E13 * $G$17</f>
        <v>0</v>
      </c>
      <c r="E22" s="118">
        <f>'Effort - Your Project'!F13 *$G$17</f>
        <v>0</v>
      </c>
    </row>
    <row r="23" spans="1:8" ht="15" thickBot="1" x14ac:dyDescent="0.35">
      <c r="B23" s="101">
        <f>'Effort - Your Project'!B14</f>
        <v>0</v>
      </c>
      <c r="C23" s="102">
        <f>'Effort - Your Project'!C14 *$G$17</f>
        <v>0</v>
      </c>
      <c r="D23" s="102">
        <f>'Effort - Your Project'!E14 * $G$17</f>
        <v>0</v>
      </c>
      <c r="E23" s="118">
        <f>'Effort - Your Project'!F14 *$G$17</f>
        <v>0</v>
      </c>
    </row>
    <row r="24" spans="1:8" x14ac:dyDescent="0.3">
      <c r="B24" s="101">
        <f>'Effort - Your Project'!B15</f>
        <v>0</v>
      </c>
      <c r="C24" s="102">
        <f>'Effort - Your Project'!C15 *$G$17</f>
        <v>0</v>
      </c>
      <c r="D24" s="102">
        <f>'Effort - Your Project'!E15 * $G$17</f>
        <v>0</v>
      </c>
      <c r="E24" s="118">
        <f>'Effort - Your Project'!F15 *$G$17</f>
        <v>0</v>
      </c>
    </row>
    <row r="25" spans="1:8" ht="15" thickBot="1" x14ac:dyDescent="0.35">
      <c r="B25" s="121" t="s">
        <v>92</v>
      </c>
      <c r="C25" s="122">
        <f>SUM(C17:C24)</f>
        <v>0</v>
      </c>
      <c r="D25" s="119">
        <f>'Effort - Your Project'!E19 *'Cost - Your Project'!$G$19</f>
        <v>0</v>
      </c>
      <c r="E25" s="120">
        <f>SUM(E17:E24)</f>
        <v>0</v>
      </c>
    </row>
    <row r="26" spans="1:8" x14ac:dyDescent="0.3">
      <c r="B26" s="123" t="s">
        <v>93</v>
      </c>
      <c r="C26" s="124">
        <f>C25-(3*D25)</f>
        <v>0</v>
      </c>
    </row>
    <row r="27" spans="1:8" ht="15" thickBot="1" x14ac:dyDescent="0.35">
      <c r="B27" s="125" t="s">
        <v>94</v>
      </c>
      <c r="C27" s="126">
        <f>C25+(3*D25)</f>
        <v>0</v>
      </c>
    </row>
    <row r="29" spans="1:8" ht="18" thickBot="1" x14ac:dyDescent="0.4">
      <c r="B29" s="156" t="s">
        <v>95</v>
      </c>
      <c r="C29" s="156"/>
      <c r="D29" s="156"/>
      <c r="E29" s="156"/>
      <c r="F29" s="156"/>
      <c r="G29" s="156"/>
      <c r="H29" s="156"/>
    </row>
    <row r="30" spans="1:8" ht="15.6" thickTop="1" thickBot="1" x14ac:dyDescent="0.35"/>
    <row r="31" spans="1:8" ht="15" thickBot="1" x14ac:dyDescent="0.35">
      <c r="B31" s="64" t="s">
        <v>96</v>
      </c>
      <c r="C31" s="65" t="s">
        <v>97</v>
      </c>
      <c r="D31" s="65" t="s">
        <v>98</v>
      </c>
      <c r="E31" s="66" t="s">
        <v>99</v>
      </c>
    </row>
    <row r="32" spans="1:8" ht="15.6" thickTop="1" thickBot="1" x14ac:dyDescent="0.35">
      <c r="A32" s="63">
        <v>1</v>
      </c>
      <c r="B32" s="49"/>
      <c r="C32" s="50"/>
      <c r="D32" s="51"/>
      <c r="E32" s="60">
        <f>D32*C32</f>
        <v>0</v>
      </c>
    </row>
    <row r="33" spans="1:5" ht="15.6" thickTop="1" thickBot="1" x14ac:dyDescent="0.35">
      <c r="A33" s="63">
        <v>2</v>
      </c>
      <c r="B33" s="52"/>
      <c r="C33" s="53"/>
      <c r="D33" s="54"/>
      <c r="E33" s="61">
        <f>D33*C33</f>
        <v>0</v>
      </c>
    </row>
    <row r="34" spans="1:5" ht="15.6" thickTop="1" thickBot="1" x14ac:dyDescent="0.35">
      <c r="A34" s="63">
        <v>3</v>
      </c>
      <c r="B34" s="52"/>
      <c r="C34" s="53"/>
      <c r="D34" s="54"/>
      <c r="E34" s="61">
        <f t="shared" ref="E34:E45" si="0">D34*C34</f>
        <v>0</v>
      </c>
    </row>
    <row r="35" spans="1:5" ht="15.6" thickTop="1" thickBot="1" x14ac:dyDescent="0.35">
      <c r="A35" s="63">
        <v>4</v>
      </c>
      <c r="B35" s="52"/>
      <c r="C35" s="53"/>
      <c r="D35" s="54"/>
      <c r="E35" s="61">
        <f t="shared" si="0"/>
        <v>0</v>
      </c>
    </row>
    <row r="36" spans="1:5" ht="15.6" thickTop="1" thickBot="1" x14ac:dyDescent="0.35">
      <c r="A36" s="63">
        <v>5</v>
      </c>
      <c r="B36" s="52"/>
      <c r="C36" s="53"/>
      <c r="D36" s="54"/>
      <c r="E36" s="61">
        <f t="shared" si="0"/>
        <v>0</v>
      </c>
    </row>
    <row r="37" spans="1:5" ht="15.6" thickTop="1" thickBot="1" x14ac:dyDescent="0.35">
      <c r="A37" s="63">
        <v>6</v>
      </c>
      <c r="B37" s="52"/>
      <c r="C37" s="53"/>
      <c r="D37" s="54"/>
      <c r="E37" s="61">
        <f t="shared" si="0"/>
        <v>0</v>
      </c>
    </row>
    <row r="38" spans="1:5" ht="15.6" thickTop="1" thickBot="1" x14ac:dyDescent="0.35">
      <c r="A38" s="63">
        <v>7</v>
      </c>
      <c r="B38" s="52"/>
      <c r="C38" s="53"/>
      <c r="D38" s="54"/>
      <c r="E38" s="61">
        <f t="shared" si="0"/>
        <v>0</v>
      </c>
    </row>
    <row r="39" spans="1:5" ht="15.6" thickTop="1" thickBot="1" x14ac:dyDescent="0.35">
      <c r="A39" s="63">
        <v>8</v>
      </c>
      <c r="B39" s="52"/>
      <c r="C39" s="53"/>
      <c r="D39" s="54"/>
      <c r="E39" s="61">
        <f t="shared" si="0"/>
        <v>0</v>
      </c>
    </row>
    <row r="40" spans="1:5" ht="15.6" thickTop="1" thickBot="1" x14ac:dyDescent="0.35">
      <c r="A40" s="63">
        <v>9</v>
      </c>
      <c r="B40" s="52"/>
      <c r="C40" s="53"/>
      <c r="D40" s="54"/>
      <c r="E40" s="61">
        <f t="shared" si="0"/>
        <v>0</v>
      </c>
    </row>
    <row r="41" spans="1:5" ht="15.6" thickTop="1" thickBot="1" x14ac:dyDescent="0.35">
      <c r="A41" s="63">
        <v>10</v>
      </c>
      <c r="B41" s="52"/>
      <c r="C41" s="53"/>
      <c r="D41" s="54"/>
      <c r="E41" s="61">
        <f t="shared" si="0"/>
        <v>0</v>
      </c>
    </row>
    <row r="42" spans="1:5" ht="15.6" thickTop="1" thickBot="1" x14ac:dyDescent="0.35">
      <c r="A42" s="63">
        <v>11</v>
      </c>
      <c r="B42" s="52"/>
      <c r="C42" s="53"/>
      <c r="D42" s="54"/>
      <c r="E42" s="61">
        <f t="shared" si="0"/>
        <v>0</v>
      </c>
    </row>
    <row r="43" spans="1:5" ht="15.6" thickTop="1" thickBot="1" x14ac:dyDescent="0.35">
      <c r="A43" s="63">
        <v>12</v>
      </c>
      <c r="B43" s="52"/>
      <c r="C43" s="53"/>
      <c r="D43" s="54"/>
      <c r="E43" s="61">
        <f t="shared" si="0"/>
        <v>0</v>
      </c>
    </row>
    <row r="44" spans="1:5" ht="15.6" thickTop="1" thickBot="1" x14ac:dyDescent="0.35">
      <c r="A44" s="63">
        <v>13</v>
      </c>
      <c r="B44" s="52"/>
      <c r="C44" s="53"/>
      <c r="D44" s="54"/>
      <c r="E44" s="61">
        <f t="shared" si="0"/>
        <v>0</v>
      </c>
    </row>
    <row r="45" spans="1:5" ht="15.6" thickTop="1" thickBot="1" x14ac:dyDescent="0.35">
      <c r="A45" s="63">
        <v>14</v>
      </c>
      <c r="B45" s="52"/>
      <c r="C45" s="53"/>
      <c r="D45" s="54"/>
      <c r="E45" s="61">
        <f t="shared" si="0"/>
        <v>0</v>
      </c>
    </row>
    <row r="46" spans="1:5" ht="15.6" thickTop="1" thickBot="1" x14ac:dyDescent="0.35">
      <c r="A46" s="63">
        <v>15</v>
      </c>
      <c r="B46" s="55"/>
      <c r="C46" s="56"/>
      <c r="D46" s="57"/>
      <c r="E46" s="62">
        <f>D46*C46</f>
        <v>0</v>
      </c>
    </row>
    <row r="47" spans="1:5" ht="15.6" thickTop="1" thickBot="1" x14ac:dyDescent="0.35">
      <c r="D47" s="58" t="s">
        <v>63</v>
      </c>
      <c r="E47" s="59">
        <f>SUM(E32:E46)</f>
        <v>0</v>
      </c>
    </row>
  </sheetData>
  <mergeCells count="4">
    <mergeCell ref="B1:H1"/>
    <mergeCell ref="B6:H6"/>
    <mergeCell ref="B14:H14"/>
    <mergeCell ref="B29:H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02323e2b-ed6c-4601-bc4f-7f982fb3745d">
      <Value>Trainees</Value>
    </Label>
    <_ip_UnifiedCompliancePolicyUIAction xmlns="http://schemas.microsoft.com/sharepoint/v3" xsi:nil="true"/>
    <Date xmlns="02323e2b-ed6c-4601-bc4f-7f982fb3745d" xsi:nil="true"/>
    <_ip_UnifiedCompliancePolicyProperties xmlns="http://schemas.microsoft.com/sharepoint/v3" xsi:nil="true"/>
    <TaxCatchAll xmlns="760b1d43-dbbb-4ccd-81d1-8af7af92a028" xsi:nil="true"/>
    <lcf76f155ced4ddcb4097134ff3c332f xmlns="02323e2b-ed6c-4601-bc4f-7f982fb374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7F8890F759C44ACFA1EBD5B9C41D8" ma:contentTypeVersion="20" ma:contentTypeDescription="Create a new document." ma:contentTypeScope="" ma:versionID="4b6174d534afa4a9391161f2ffa97e2f">
  <xsd:schema xmlns:xsd="http://www.w3.org/2001/XMLSchema" xmlns:xs="http://www.w3.org/2001/XMLSchema" xmlns:p="http://schemas.microsoft.com/office/2006/metadata/properties" xmlns:ns1="http://schemas.microsoft.com/sharepoint/v3" xmlns:ns2="02323e2b-ed6c-4601-bc4f-7f982fb3745d" xmlns:ns3="760b1d43-dbbb-4ccd-81d1-8af7af92a028" targetNamespace="http://schemas.microsoft.com/office/2006/metadata/properties" ma:root="true" ma:fieldsID="a415ebb30b780e13347775da6e1e5b80" ns1:_="" ns2:_="" ns3:_="">
    <xsd:import namespace="http://schemas.microsoft.com/sharepoint/v3"/>
    <xsd:import namespace="02323e2b-ed6c-4601-bc4f-7f982fb3745d"/>
    <xsd:import namespace="760b1d43-dbbb-4ccd-81d1-8af7af92a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Labe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23e2b-ed6c-4601-bc4f-7f982fb37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88d343-e684-46db-b94f-a4cae8ed19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abel" ma:index="24" nillable="true" ma:displayName="Label" ma:default="Trainees" ma:format="Dropdown" ma:internalName="Lab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inees"/>
                    <xsd:enumeration value="Staff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b1d43-dbbb-4ccd-81d1-8af7af92a0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ea46e86-a036-4144-b5d5-e9ee15c60ef7}" ma:internalName="TaxCatchAll" ma:showField="CatchAllData" ma:web="760b1d43-dbbb-4ccd-81d1-8af7af92a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881A8-8CE5-4E54-A8B2-F01C59CE7E42}">
  <ds:schemaRefs>
    <ds:schemaRef ds:uri="http://schemas.microsoft.com/office/2006/metadata/properties"/>
    <ds:schemaRef ds:uri="http://schemas.microsoft.com/office/infopath/2007/PartnerControls"/>
    <ds:schemaRef ds:uri="02323e2b-ed6c-4601-bc4f-7f982fb3745d"/>
    <ds:schemaRef ds:uri="http://schemas.microsoft.com/sharepoint/v3"/>
    <ds:schemaRef ds:uri="760b1d43-dbbb-4ccd-81d1-8af7af92a028"/>
  </ds:schemaRefs>
</ds:datastoreItem>
</file>

<file path=customXml/itemProps2.xml><?xml version="1.0" encoding="utf-8"?>
<ds:datastoreItem xmlns:ds="http://schemas.openxmlformats.org/officeDocument/2006/customXml" ds:itemID="{88C4203F-35EE-468D-A0A3-3287641B1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C876CD-872F-4B04-A0BA-17BEF5066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323e2b-ed6c-4601-bc4f-7f982fb3745d"/>
    <ds:schemaRef ds:uri="760b1d43-dbbb-4ccd-81d1-8af7af92a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Example Estimation</vt:lpstr>
      <vt:lpstr>Effort - Your Project</vt:lpstr>
      <vt:lpstr>Cost - Your 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Airey</dc:creator>
  <cp:keywords/>
  <dc:description/>
  <cp:lastModifiedBy>Arya Parikh</cp:lastModifiedBy>
  <cp:revision/>
  <dcterms:created xsi:type="dcterms:W3CDTF">2023-09-10T12:12:18Z</dcterms:created>
  <dcterms:modified xsi:type="dcterms:W3CDTF">2026-03-27T12:21:12Z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0x010100BA57F8890F759C44ACFA1EBD5B9C41D8</vt:lpwstr>
  </property>
  <property fmtid="{D5CDD505-2E9C-101B-9397-08002B2CF9AE}" pid="3" name="MediaServiceImageTags">
    <vt:lpwstr/>
  </property>
</Properties>
</file>